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ok 2020\25. Ubezpieczenie mienia 2020-2023\"/>
    </mc:Choice>
  </mc:AlternateContent>
  <bookViews>
    <workbookView xWindow="480" yWindow="120" windowWidth="11325" windowHeight="6465" activeTab="3"/>
  </bookViews>
  <sheets>
    <sheet name="Zał. 1a. FORMULARZ-1" sheetId="6" r:id="rId1"/>
    <sheet name="Zał. 2. FORMULARZ-2" sheetId="5" state="hidden" r:id="rId2"/>
    <sheet name="Zał. 1a. FORMULARZ-2" sheetId="4" r:id="rId3"/>
    <sheet name=" Oferta za 3 lata łącznie" sheetId="7" r:id="rId4"/>
  </sheets>
  <definedNames>
    <definedName name="_xlnm.Print_Area" localSheetId="3">' Oferta za 3 lata łącznie'!$A$1:$I$22</definedName>
    <definedName name="_xlnm.Print_Area" localSheetId="0">'Zał. 1a. FORMULARZ-1'!$A$1:$N$220</definedName>
    <definedName name="_xlnm.Print_Area" localSheetId="2">'Zał. 1a. FORMULARZ-2'!$A$1:$K$132</definedName>
    <definedName name="_xlnm.Print_Area" localSheetId="1">'Zał. 2. FORMULARZ-2'!$A$1:$J$68</definedName>
  </definedNames>
  <calcPr calcId="162913"/>
</workbook>
</file>

<file path=xl/calcChain.xml><?xml version="1.0" encoding="utf-8"?>
<calcChain xmlns="http://schemas.openxmlformats.org/spreadsheetml/2006/main">
  <c r="H57" i="4" l="1"/>
  <c r="E38" i="4"/>
  <c r="H186" i="6"/>
  <c r="H117" i="6"/>
  <c r="G95" i="6"/>
  <c r="I25" i="6"/>
  <c r="G41" i="6"/>
  <c r="J209" i="6" s="1"/>
  <c r="F75" i="6"/>
  <c r="E74" i="6"/>
  <c r="D74" i="6"/>
  <c r="C74" i="6"/>
  <c r="F61" i="6"/>
  <c r="J203" i="6"/>
  <c r="I114" i="4"/>
  <c r="G93" i="4"/>
  <c r="I121" i="4" s="1"/>
  <c r="F20" i="4"/>
  <c r="G76" i="4"/>
  <c r="D202" i="6"/>
  <c r="C202" i="6"/>
  <c r="I22" i="5"/>
  <c r="H37" i="5"/>
  <c r="D61" i="5" s="1"/>
  <c r="J53" i="5"/>
  <c r="I125" i="4" l="1"/>
  <c r="I127" i="4"/>
  <c r="I129" i="4" s="1"/>
  <c r="G12" i="7" s="1"/>
  <c r="J213" i="6"/>
  <c r="J215" i="6" s="1"/>
  <c r="J217" i="6" s="1"/>
  <c r="G10" i="7" s="1"/>
  <c r="G16" i="7" s="1"/>
  <c r="D63" i="5"/>
  <c r="D64" i="5"/>
</calcChain>
</file>

<file path=xl/sharedStrings.xml><?xml version="1.0" encoding="utf-8"?>
<sst xmlns="http://schemas.openxmlformats.org/spreadsheetml/2006/main" count="641" uniqueCount="341">
  <si>
    <t>Gmina Miejska Kłodzko</t>
  </si>
  <si>
    <t>Podmiot:</t>
  </si>
  <si>
    <t>Adres:</t>
  </si>
  <si>
    <t>Postawa szacowania majątku:</t>
  </si>
  <si>
    <t>Opis budynku (budynków):</t>
  </si>
  <si>
    <t>Opis wyposażenia:</t>
  </si>
  <si>
    <t>Opis sprzętu elektronicznego:</t>
  </si>
  <si>
    <t>zestawy komputerowe, drukarki, monitory, kserokopiarki - zestawienie</t>
  </si>
  <si>
    <t>Opis zabezpieczeń i nadzoru:</t>
  </si>
  <si>
    <t>Szkodowość za 3 lata</t>
  </si>
  <si>
    <t>nie było szkód</t>
  </si>
  <si>
    <t>Inne:</t>
  </si>
  <si>
    <t>budynki - od ognia i innych zdarzeń losowych</t>
  </si>
  <si>
    <t>wyposażenie - od ognia i innych zdarzeń losowych</t>
  </si>
  <si>
    <t>ŁĄCZNIE</t>
  </si>
  <si>
    <t>wartość majątku [PLN]</t>
  </si>
  <si>
    <t>xxx</t>
  </si>
  <si>
    <t>limit na lokalizację [PLN]</t>
  </si>
  <si>
    <t xml:space="preserve">jak wyżej </t>
  </si>
  <si>
    <t>Ubezpieczenie szyb solidarnie dla wszystkich jednostek</t>
  </si>
  <si>
    <t>Naprawa zabezpieczeń</t>
  </si>
  <si>
    <t>I ryzyko</t>
  </si>
  <si>
    <t>łączna składka przypisana [PLN]</t>
  </si>
  <si>
    <t>opust za jednorazowe opłacenie składki [%%]</t>
  </si>
  <si>
    <t>kwota opustu [PLN]</t>
  </si>
  <si>
    <t xml:space="preserve">SUMA po opuście: </t>
  </si>
  <si>
    <t>Zał. Nr. 2 - FORMULARZ OFERTOWY 2</t>
  </si>
  <si>
    <t>Zakup ubezpieczeń majątkowych oraz ubezpieczeń OC dla OPS w Kłodzku</t>
  </si>
  <si>
    <t>NIP 883-10-37-292</t>
  </si>
  <si>
    <t>Ul. St. Wyspiańskiego 2D</t>
  </si>
  <si>
    <t>miejsce ubezpieczenia: jak wyżej oraz teren RP</t>
  </si>
  <si>
    <t>sposób ewidencji majątku: wartość księgowa brutto,</t>
  </si>
  <si>
    <t>budynek główny biurowo-admistracyjny, adres jak wyżej</t>
  </si>
  <si>
    <t>budynki niepalny, po remoncie , remontowany dach, elewacja oraz parter,instalacja elektryczna, zasilanie Co z sasiadującej szkoly, budynek  nie posiada  wlasnej koltlowni.</t>
  </si>
  <si>
    <t>środki trwałe i wyposażenie; meble,  klimatyzatory, centrala telefoniczna</t>
  </si>
  <si>
    <t xml:space="preserve">wyposażenie mniejszej wartości, </t>
  </si>
  <si>
    <t>gotówka przechowywana w odrębnym wydzielonym pomieszczeniu w sejfie ogniotrwałym</t>
  </si>
  <si>
    <t>zabezpieczenia ppoż.. zgodnie z wymogami</t>
  </si>
  <si>
    <t>szkodowość w ostatnich trzech  latach: NIE BYŁO SZKÓD</t>
  </si>
  <si>
    <t>ubezpieczenie gotówki od ognia i innych zdarzeń losowych</t>
  </si>
  <si>
    <t>sprzęt elektroniczny - stacjonarny</t>
  </si>
  <si>
    <t>sprzęt elektroniczny - przenośny</t>
  </si>
  <si>
    <t>zwiekszone koszty dzialanosci I ryzyko</t>
  </si>
  <si>
    <t>suma ubezpieczenia [PLN]</t>
  </si>
  <si>
    <t>składka przypisana [PLN]</t>
  </si>
  <si>
    <t>Budynek spelnia standardowe warunki  OWU zabezpieczenia przed kradzieżą.</t>
  </si>
  <si>
    <t xml:space="preserve">Alarm z monitoringiem, </t>
  </si>
  <si>
    <t xml:space="preserve">Nie było szkód   w czasie powodzi 1997 r. </t>
  </si>
  <si>
    <t>wyposażenie - ubezpieczenie kradzieżowe</t>
  </si>
  <si>
    <t>ubezpieczenie kradzieżowe gotówki</t>
  </si>
  <si>
    <t>ubezpieczenie szyb od stluczenia</t>
  </si>
  <si>
    <t>wandalizm w tym graffiti z limtem       5 000 zl</t>
  </si>
  <si>
    <t>naprawa zabezpieczeń</t>
  </si>
  <si>
    <t>Ubezpieczenie odpowiedzialności cywilnej z tytułu czynów niedozwolonych w związku z prowadzoną działalnością i posiadanym mieniem</t>
  </si>
  <si>
    <t>uchwalą L/417.2006 r Rada Miejska w Klodzku nadala statut dla OSP w Klodzku.</t>
  </si>
  <si>
    <t>OSP jest jednostką organizacyjna Gminy Miejskiej Klodzko dzialająco w formie jednostki budzetowej w rozumieniu ustawy z dnia 30.czerwca 2005 r</t>
  </si>
  <si>
    <t>o finansach publicznych.</t>
  </si>
  <si>
    <t>szkodowość w ostatnich trzech  latach: nie było szkód</t>
  </si>
  <si>
    <t>z. tyt. Wykonywania wladzy publicznej</t>
  </si>
  <si>
    <t>szkody wod-kan.</t>
  </si>
  <si>
    <t>kl/pracodawcy</t>
  </si>
  <si>
    <t xml:space="preserve">Najemcy </t>
  </si>
  <si>
    <t>OC podwykonawców z prawem do regresu</t>
  </si>
  <si>
    <t>limit [PLN]</t>
  </si>
  <si>
    <t>limit na jedno zdarzenie [PLN]</t>
  </si>
  <si>
    <t>udział własny [PLN]</t>
  </si>
  <si>
    <t>środki trwałe i wyposażenie: meble, wyposażenie biurowe, urządzenia biurowe, urządzenia grzewcze i wentylacyjne</t>
  </si>
  <si>
    <t>OC podwykonawców</t>
  </si>
  <si>
    <t>podlimit [PLN]</t>
  </si>
  <si>
    <t>Ośrodek Pomocy Spolecznej  w Kłodzku.</t>
  </si>
  <si>
    <t>suma ubezpieczenia delikt i kontrakt</t>
  </si>
  <si>
    <t>Liczba osób zatrudnionych 35, sredni 3 podwykonawców, planowany przychód 305 500 zl</t>
  </si>
  <si>
    <t>OC deliktowe i kontraktowe</t>
  </si>
  <si>
    <t>kl. reprezentantów</t>
  </si>
  <si>
    <t>SUMA SKŁADEK za jeden rok:</t>
  </si>
  <si>
    <t>opust (jednorazowe opłacenie składki) [%]</t>
  </si>
  <si>
    <t>Budynek biurowy Starostwa Powiatowego</t>
  </si>
  <si>
    <t>Odległość od Straży Pożarnej ok.1 km</t>
  </si>
  <si>
    <t>sp. elektroniczny od ryzyk  wszystkich,</t>
  </si>
  <si>
    <t xml:space="preserve">Szkodowość za ostatnie 3 lata- nie było szkód </t>
  </si>
  <si>
    <t xml:space="preserve">Inne; po 1997 roku nie było szkód powodziowych </t>
  </si>
  <si>
    <t xml:space="preserve"> </t>
  </si>
  <si>
    <t xml:space="preserve">wg wykazu </t>
  </si>
  <si>
    <t>uwaga!</t>
  </si>
  <si>
    <t>alarm- biuro ochrony RANGER</t>
  </si>
  <si>
    <t xml:space="preserve">Powiatowy Zespól Szkól Nr 3 </t>
  </si>
  <si>
    <t xml:space="preserve">Powiatowy Zespól szkól Nr 1 w Krzyżowicach </t>
  </si>
  <si>
    <t>OC nauczycieli i opiekunów</t>
  </si>
  <si>
    <t>OC z tyt. szkód w środowisku</t>
  </si>
  <si>
    <t xml:space="preserve">Klauzula wzajemna </t>
  </si>
  <si>
    <t>OC pracodawcy</t>
  </si>
  <si>
    <t>OC imprez masowych, w tym sportowych</t>
  </si>
  <si>
    <t>franszyza redukcyjna [PLN]</t>
  </si>
  <si>
    <t xml:space="preserve">zniesiona </t>
  </si>
  <si>
    <t>OC wod-kan oraz zalanie przez dach …</t>
  </si>
  <si>
    <t xml:space="preserve">OC za szkody wyrządzone przez wolontariuszy,prac. Interwencyjnych </t>
  </si>
  <si>
    <t xml:space="preserve">OC z tyt.wadliwego wykonania usług powstałych  po przekazaniu przedmiotu lub usługi </t>
  </si>
  <si>
    <t xml:space="preserve">OC z tyt.szkód wyrządzonych przez pojazdy nie podlegające rejestracji </t>
  </si>
  <si>
    <t xml:space="preserve">SUMA składek za 3 lata (po opuście): </t>
  </si>
  <si>
    <t>adres: ul Kościuszki 131, 50-440 Wrocław</t>
  </si>
  <si>
    <t>W piwnicy znajduje się własna kotłownia, kratki ściekowe czynne, zabezpieczenie przez wodami gruntowymi, znajdują się garaże i archiwum</t>
  </si>
  <si>
    <t>Powierzchnia szyb: 139  mkw., szyby zespolone,</t>
  </si>
  <si>
    <t>OC najemcy ruchomości</t>
  </si>
  <si>
    <t>Powiatowe Centrum Pomocy Rodzinie we Wrocławiu realizuje przede wszystkim zadania wynikające z ustawy o pomocy społecznej z dnia 12. marca 2004 roku (art. 19):</t>
  </si>
  <si>
    <t xml:space="preserve">opracowuje i realizuje powiatową strategię rozwiązywania problemów społecznych, ze szczególnym uwzględnieniem programów pomocy społecznej, </t>
  </si>
  <si>
    <t xml:space="preserve">przyznaje pomoc pieniężną na usamodzielnienie oraz na kontynuowanie nauki osobom opuszczającym placówki opiekuńczo-wychowawcze typu rodzinnego i socjalizacyjnego, </t>
  </si>
  <si>
    <t>PCPR mieści się w siedzibie Starostwa Powiatowego, najmuje pomieszczenia.</t>
  </si>
  <si>
    <t>2a</t>
  </si>
  <si>
    <t>Zakłada i aktualizuje mapy zasadnicze na terenie powiatu.</t>
  </si>
  <si>
    <t>Prowadzi nowo tworzone powiatowe bazy danych wchodzące w skład systemu informacji o terenie.</t>
  </si>
  <si>
    <t>3a</t>
  </si>
  <si>
    <t xml:space="preserve">Powiatowe Centrum Pomocy Rodzinie </t>
  </si>
  <si>
    <t>Kwestionariusz oceny ryzyka</t>
  </si>
  <si>
    <t>Opis- transport gotówki</t>
  </si>
  <si>
    <t xml:space="preserve">transport gotówki odbywa się 3xw tygodniu, </t>
  </si>
  <si>
    <t>składka przypisana</t>
  </si>
  <si>
    <t>kwota opustu [PLAN]</t>
  </si>
  <si>
    <t>Podstawa działania: ustawa z dnia 17 maja 1989 r. Prawo geodezyjne i kartograficzne (tekst jednolity Dziennik Ustaw z 2010 r.</t>
  </si>
  <si>
    <t>Uzgadnia usytuowania projektowanych sieci  uzbrojenia terenu,</t>
  </si>
  <si>
    <t xml:space="preserve">NR 193,poz 1287 m.in.. </t>
  </si>
  <si>
    <t>wg załączonych wykazów</t>
  </si>
  <si>
    <t>telewizja przemysłowa, dozór</t>
  </si>
  <si>
    <t>wandalizm oraz graffiti solidarnie dla wszystkich jednostek</t>
  </si>
  <si>
    <t xml:space="preserve">Starostwo Powiatowe we Wrocławiu </t>
  </si>
  <si>
    <t>finansach publicznych (Dz. U. Nr 249, poz. 2104 ze zm.) Rada Powiatu podjęła uchwale o nadaniu Statutu PCPR we Wrocławiu.</t>
  </si>
  <si>
    <t>Prowadzi ośrodek dokumentacji geodezyjnej i kartograficznej.</t>
  </si>
  <si>
    <t>szkodowość w ostatnich 3 latach; wykaz szkód w załączeniu- szkody z OC z tyt. utrzymania dróg</t>
  </si>
  <si>
    <t xml:space="preserve"> po 1997 r. nie było szkód powodzi</t>
  </si>
  <si>
    <t>Młodzieżowy Ośrodek Wychowawczy</t>
  </si>
  <si>
    <t>ul. Słoneczna 31,55-050 Sobótka</t>
  </si>
  <si>
    <t>komputery, drukarki, ekrany multimedialne, skanery, zasilacze awaryjne, itd.. Wykaz</t>
  </si>
  <si>
    <t>Specjalny Ośrodek Szkolno-Wychowawczy</t>
  </si>
  <si>
    <t>meble,pomoce naukowe, sp. elektroniczny, maszyny i urządzenia, kotłownia,</t>
  </si>
  <si>
    <t>komputery, drukarki inne wg załączonego wykazu</t>
  </si>
  <si>
    <t>drzwi wejściowe oszklone,, okna nie sa okratowane, biblioteka znajduje się na parterze- szyby w bibliotece pancerne.</t>
  </si>
  <si>
    <t>dokładny opis budynków znajduje się kwestionariuszu oceny ryzyka</t>
  </si>
  <si>
    <t>zestawy komputerowe, drukarki, projektory, laptopy według wykazu</t>
  </si>
  <si>
    <t>ul. Główna 2, 55-040 Kobierzyce</t>
  </si>
  <si>
    <t>Środki obrotowe- od ognia i innych zdarzeń losowych</t>
  </si>
  <si>
    <t>zniesiona</t>
  </si>
  <si>
    <t xml:space="preserve">ul. Lipowa 44, 55-040 Wierzbice </t>
  </si>
  <si>
    <t xml:space="preserve">nie podaje </t>
  </si>
  <si>
    <t>spełnia warunki OWU</t>
  </si>
  <si>
    <t>Zespół Szkół Specjalnych przy Zakładzie Opiekuńczo-Leczniczym w Wierzbicach</t>
  </si>
  <si>
    <t>wykaz</t>
  </si>
  <si>
    <t xml:space="preserve">Celem działania jest tworzenie warunków do popularyzacji sportów wodnych, uprawiania turystyki aktywnej, uczestnictwa w sporcie rekreacji i edukacji, ochrony przyrody w obrębie Zalewu Mietkowskiego  </t>
  </si>
  <si>
    <t>4a</t>
  </si>
  <si>
    <t>pomieszczenie  najmowane</t>
  </si>
  <si>
    <t>Do polisy elektronicznej: - wykaz sprzętu elektronicznego ( do 7 lat), zest. Komputerowe oraz inne   wraz z opisem znajduje się w załączniku,</t>
  </si>
  <si>
    <t>OC przechowawcy, w tym pojazdów na parkingach</t>
  </si>
  <si>
    <t>sp. elektroniczny od ryzyk  wszystkich (wykaz)</t>
  </si>
  <si>
    <t>sp. elektroniczny od ryzyk  wszystkich(wykaz)</t>
  </si>
  <si>
    <t>wartość księgowa brutto dla sr.trwalych i wyposażenia, wartość odtworzeniowa dla budynku, przyjęto 2400 zł z mkw..</t>
  </si>
  <si>
    <t>wartość księgowa brutto dla sr.trwalych i wyposażenia, wartość odtworzeniowa dla budynków, budynek rok. 1970 kw.x 2400 zł</t>
  </si>
  <si>
    <t>wartość księgowa brutto dla sr.trwalych i wyposażenia, wartość szacunkowa  odtworzeniowa dla budynków; 2400 zł/ metr kwadratowy</t>
  </si>
  <si>
    <t>budynek szkoły, przedwojenny, plus ogrodzenie i nawierzchnia o wart. 123 265 zł, budynek po remoncie, wymiana dachu, stolarki, adaptacja strychu, nowa elewacja</t>
  </si>
  <si>
    <t>OC za szkody wyrządzone z tytułu niedostarczenia energii</t>
  </si>
  <si>
    <t>Uwagi dot. prowadzenia parkingu</t>
  </si>
  <si>
    <t xml:space="preserve">OC z tyt. wykonywania władzy publicznej </t>
  </si>
  <si>
    <t>Ubezpieczenie zwiększonych kosztów działalności elektronika</t>
  </si>
  <si>
    <t>Szkodowość za ostatnie 3 lata-  nie było szkód</t>
  </si>
  <si>
    <t>środki trwałe i wyposażenie: meble, wyposażenie biurowe, urządzenia biurowe, urządzenia grzewcze i wentylacyjne, maszyny obwodu drogowego, sp. elektroniczny starszy niż 7 lat</t>
  </si>
  <si>
    <r>
      <t xml:space="preserve">Zał. nr 1a - Formularz Zbiorczy </t>
    </r>
    <r>
      <rPr>
        <b/>
        <i/>
        <sz val="11"/>
        <color indexed="8"/>
        <rFont val="Czcionka tekstu podstawowego"/>
        <charset val="238"/>
      </rPr>
      <t>(przelicza się automatycznie)</t>
    </r>
  </si>
  <si>
    <t>Kwoty ofertowe (suma składek za 3 lata) przeniesione z formularzy cząstkowych:</t>
  </si>
  <si>
    <t>Zał nr 1a Formularz 1</t>
  </si>
  <si>
    <t>Zał nr 1a Formularz 2</t>
  </si>
  <si>
    <t xml:space="preserve">Łączna kwota oferty (suma składek za 3 lata): </t>
  </si>
  <si>
    <t>mienie pracownicze od ryzyk wszystkich  w systemie na I ryzyko</t>
  </si>
  <si>
    <t>budynek - od  ryzyk wszystkich</t>
  </si>
  <si>
    <t xml:space="preserve"> Sr trwałe i wyposażenie - od  ryzyk wszystkich </t>
  </si>
  <si>
    <t>sp. elektroniczny  stacjonarny od ryzyk  wszystkich ( wykaz)</t>
  </si>
  <si>
    <t>Szkodowość za ostatnie 3 lata- wykaz</t>
  </si>
  <si>
    <t>100 000/5000</t>
  </si>
  <si>
    <t xml:space="preserve">budynki - od  ryzyk wszystkich </t>
  </si>
  <si>
    <t xml:space="preserve">budowle - od  ryzyk wszystkich </t>
  </si>
  <si>
    <t xml:space="preserve"> Sr trwałe i wyposażenie - od  ryzk wszystkich </t>
  </si>
  <si>
    <t>Budynki sa ogrodzone i oświetlone, położone w sąsiedztwie drogi nr 376. Odległość od Straży Pożarne ok.600 m, brak zagrożenia  powodziowego</t>
  </si>
  <si>
    <t>wyposażenie, środki trwałe  - od  ryzyk wszystkich</t>
  </si>
  <si>
    <t>wyposażenie, maszyny - od  ryzyk wszystkich</t>
  </si>
  <si>
    <t>ubezpieczenie archiwum, zbiorów bibliotecznych  od  ryzyk wszystkich w tym odtworzenie danych w syst. I ryzyka</t>
  </si>
  <si>
    <t xml:space="preserve"> wykaz</t>
  </si>
  <si>
    <t xml:space="preserve">oprogramowanie od ryzyk wszystkich </t>
  </si>
  <si>
    <t xml:space="preserve"> 3000/ 1000 zł na osobę </t>
  </si>
  <si>
    <t xml:space="preserve">zbiory biblioteczne od ryzyk wszystkich </t>
  </si>
  <si>
    <t xml:space="preserve">Ubezpieczenie odpowiedzialności cywilnej z tytułu czynów niedozwolonych w związku z prowadzoną działalnością i posiadanym, zarządzanym mieniem- Ustawa  z dnia 5 czerwca 1998 roku </t>
  </si>
  <si>
    <t>OC wynajmującego</t>
  </si>
  <si>
    <t>OC z tytułu zarządzania drogami</t>
  </si>
  <si>
    <t xml:space="preserve">czyste straty finansowe zgodnie z  SIWZ </t>
  </si>
  <si>
    <t xml:space="preserve">OC najemcy nieruchomości </t>
  </si>
  <si>
    <t>budynki WDiT- od  ryzyk wszystkich</t>
  </si>
  <si>
    <t xml:space="preserve">Inne: po 1997 roku nie było szkód powodziowych </t>
  </si>
  <si>
    <t>Powiat Wrocławski z siedziba władz</t>
  </si>
  <si>
    <t>Powiat Wrocławski z siedzibą władz</t>
  </si>
  <si>
    <t>Powiat Wrocławski, adres jak wyżej- budynki i budowle</t>
  </si>
  <si>
    <t>5a</t>
  </si>
  <si>
    <t>Ubezpieczenie odpowiedzialności cywilnej z tytułu czynów niedozwolonych w związku z prowadzoną działalnością i posiadanym mieniem PCPR</t>
  </si>
  <si>
    <t xml:space="preserve">Ubezpieczenie odpowiedzialności cywilnej z tytułu czynów niedozwolonych w związku z prowadzoną działalnością i posiadanym mieniem PZK </t>
  </si>
  <si>
    <t>Ubezpieczenie odpowiedzialności cywilnej z tytułu czynów niedozwolonych w związku z prowadzoną działalnością i posiadanym mieniem OSWiR</t>
  </si>
  <si>
    <t>Podstawa działania:  na postawie Statutu OSWIR Powiatu Wr. w Borzygniewie, Załącznik do uchwały Nr IV/126/12 rady Powiatu Wr. z dnia 26 września 2012 r.</t>
  </si>
  <si>
    <t>Do ubezpieczenia gotówki kasa znajduje się w osobnym pomieszczeniu,  z alarmem. transport gotówki odbywa się 20 razy w miesiącu.</t>
  </si>
  <si>
    <t xml:space="preserve"> gaśnice proszkowe, instalacja sygnalizacyjno-alarmowa. dla ubezpieczenia przyjęto  wartość odtworzenia 927 840 zł, oraz budynek garażowy suma ubezpieczenia  2570,96 zł</t>
  </si>
  <si>
    <t xml:space="preserve">ogrodzenie suma ubezpieczenia 6452.93 zł, chodnik betonowy suma ubezpieczenia 1443,68 zł, piec CO suma ubezpieczenia 9000 zł </t>
  </si>
  <si>
    <t>II budynek  suma ubezpieczenia  2 082 500 zł, III budynek-suma ubezpieczenia 1 113 750 zł, IV budynek  suma ubezpieczenia 968 800 zł. Przyjęto wartości szacunkowe 2500 zł/ metr kw.</t>
  </si>
  <si>
    <t xml:space="preserve">Mirosławice; magazyn murowany, konstr. Stalowa, eternit o pow. 113,4 m kw. Wart. 1472 zł, budynek biurowo-socjalny, murowany, dach plaski, eternit, o pow. 115 m kw. O  wart.. 431 923 zł, </t>
  </si>
  <si>
    <t>budynek gospodarczy, murowany, konstr. Drewniana kryty papą o pow. 36,34 m kw. O wart. 6 036,47 zł, wiata magazynowa o knstr. Stalowej, pow. 266,52 m kw. O wart. 3 961,37 zł</t>
  </si>
  <si>
    <t>Sulimów;  budynek magazynowy, magazyn smarów konstrukcja stalowa, murowany, kryty papą, o pow. 59 m kw. O wart. 1000 zł, budynek socjalno- biurowy  murowany, dach o konstr. Drewnianej, kryty papą</t>
  </si>
  <si>
    <t xml:space="preserve">o pow. 67,39 m kw. O wart. 114 323,96 zł, wiata obudowana wraz z budynkiem warsztatowo- garażowym o łącznej pow. 364,55 m kw. Murowana, konstr. Stalowa dachu, kryty papą o wart. 10 041 zł </t>
  </si>
  <si>
    <t xml:space="preserve">wartości niematerialne i prawne (oprogramowanie) od ryzyk wszystkich </t>
  </si>
  <si>
    <t>Ośrodek Sportów Wodnych i Rekreacji Powiatu Wrocławskiego w Borzygniewie</t>
  </si>
  <si>
    <t>casco sprzętu pływającego wg wykazu</t>
  </si>
  <si>
    <t>Uwaga! w Starostwie Powiatowym  pracuje 198    osób, w tym 18 pracowników fizycznych, 3 konserwatorów,1 kierowca, planowany budżet 132 538 544</t>
  </si>
  <si>
    <t xml:space="preserve">Na podstawie art. 12 pkt. 8 lit. i ustawy z dnia 5 czerwca 1998 r. o samorządzie powiatowym (Dz. U. z 2001 r. Nr 142, poz. 1592 ze zm.), art. 112 </t>
  </si>
  <si>
    <t xml:space="preserve">ust. 1 w związku z art.  19 pkt. 19 ustawy z dnia 12 marca 2004 r. o pomocy społecznej (Dz. U. Nr 64, poz. 593 ze zm.) oraz art. 238 ust. 3 ustawy z dnia 30 czerwca 2005 </t>
  </si>
  <si>
    <t>zatrudnionych 28 osób, budżet 1 964 346 zł</t>
  </si>
  <si>
    <t>dla mieszkańców Powiatu Wrocławskiego. Na terenie ośrodka znajduje się parking, marina, szkółka surfingu, domki kampingowe, bar na plaży,</t>
  </si>
  <si>
    <t>Ośrodek wypożycza sprzęt pływający; łódki, deski, kajaki, rowery i inne.</t>
  </si>
  <si>
    <t>OC z tyt.zakażeń pokarmowych/ prowadzenia stołówek szkolnych, basenów</t>
  </si>
  <si>
    <t>OC armatora -OSIR w Borzygniewie</t>
  </si>
  <si>
    <t>OC za szkody wyrządzone przez zwierzęta ( PZSZ w Krzyżowicach)</t>
  </si>
  <si>
    <t>OC przechowawcy, w tym pojazdów na parkingach(OC parkingu strzeżonego w Krzyżowicach</t>
  </si>
  <si>
    <t>OC z tytułu zatrudniania podwykonawców</t>
  </si>
  <si>
    <t>OC z tytułu wprowadzenia produktu do obrotu dot. gospodarstwa w Krzyżowicach</t>
  </si>
  <si>
    <t>brutto dla wyposażenie i śr. trwałych, pozostała odtworzeniowa, nominalna dla gotówki</t>
  </si>
  <si>
    <t>wyposażenie, środki trwałe - ubezpieczenie od kradzieży z wł.i rabunku . oraz kr. zwykła, wandalizm - warunki  SIWZ wraz z limitami</t>
  </si>
  <si>
    <t>ubezpieczenie gotówki od ryzyk wszystkich w tym  od kr.z wł.. rabunku także w transporcie</t>
  </si>
  <si>
    <t>Miejsce ubezpieczenia</t>
  </si>
  <si>
    <t>środki trwale instalacja CO, gazowa,, maszyny, meble, sp. komputerowy, piec CO</t>
  </si>
  <si>
    <t>drzwi pełne alarm p kradzieżowy na I piętrze w  pomieszczeniach poradni.</t>
  </si>
  <si>
    <t>wartość odtworzenia dla sp. elektronicznego</t>
  </si>
  <si>
    <t>Ubezpieczenie sprzętu elektronicznego (wykaz)</t>
  </si>
  <si>
    <t xml:space="preserve">stały dozór w obiekcie, drzwi wejściowe pełne, z min. 1 zamkiem atestowanym. okna na paterze sa okratowane </t>
  </si>
  <si>
    <t xml:space="preserve">ul. Drzymały 13, 55-080 Katy Wrocławskie </t>
  </si>
  <si>
    <t xml:space="preserve">meble pomoce naukowe, sp. elektroniczny, maszyny i urządzenia, </t>
  </si>
  <si>
    <t>wartość księgowa brutto dla sr.trwalych i wyposażenia,dla budowli i budynku k. brutto oraz odtworzeniowa  zgodnie  wykazem w Formularzu oceny ryzyka</t>
  </si>
  <si>
    <t>kwestionariusz oceny ryzyka, środki obrotowe; zboże, pszenica, żyto, i inne, maksymalna wartość 300 000 zł, składowana w dwóch odrębnych stodołach, ( dok. Zdjęciowa)</t>
  </si>
  <si>
    <t xml:space="preserve">Na podst. art.. 130 a ust 5a i 5c ustawy z dnia 20 czerwca 1997 tr. Prawo o ruchu  drogowym Dz. U. z 2005 r. nr 108, poz. 908 ze zmianami, Starosta Powiatu </t>
  </si>
  <si>
    <t>Wrocławskiego zarządzeniem wyznaczył do realizacji zadania prowadzenia parkingu strzeżonego  Powiatowy Zespól Szkól Nr 1 w Krzyżowicach.</t>
  </si>
  <si>
    <t>Parking dla samochodów osobowych jest ogrodzony, zamykany  bramą i dozorowany, natomiast parking dla samochodów ciężarowych w tym TIR</t>
  </si>
  <si>
    <t xml:space="preserve">jest monitorowany. Parking jest strzeżony  przez pracowników własnych- dozorców. w bezpośrednim sąsiedztwie znajdują się budynki mieszkalne, </t>
  </si>
  <si>
    <t>Powiatowy Zespół Poradni Psychologiczno-Pedagogicznych we Wrocławiu</t>
  </si>
  <si>
    <t>ul.Tadeusza Kościuszki 131, 50-440 Wrocław</t>
  </si>
  <si>
    <t>budynki, budowle- od ryzyk wszystkich  wg wykazu w formularzu oceny ryzyka</t>
  </si>
  <si>
    <t xml:space="preserve"> Ubezpieczenie  majątku  dla jednostek oświatowych.</t>
  </si>
  <si>
    <t xml:space="preserve"> Zał. Nr 2.1a FORMULARZ OFERTOWY 2</t>
  </si>
  <si>
    <t>Opis zabezpieczeń powyżej.</t>
  </si>
  <si>
    <t>Uwaga, część budowli  znajduje się pod zarządem Powiatu.</t>
  </si>
  <si>
    <t xml:space="preserve">budynki i budowle- od  ryzyk wszystkich </t>
  </si>
  <si>
    <t>Punkt Informacji, sala klubowa, magazyn sp. żeglarskiego, sanitariaty, drewniany y pomost pływający, slip z wyciągarką, ogrodzenie itp..</t>
  </si>
  <si>
    <t>Wyposazenie od ryzyk wszystkich</t>
  </si>
  <si>
    <t>meble,pomoce naukowe, sp. elektroniczny, maszyny i urządzenia, wyposazenie pozostałe- internat, kuchnia, odsnierazka, kosiarka, itp..</t>
  </si>
  <si>
    <t xml:space="preserve">budynki i budowle - od  ryzyk wszystkich </t>
  </si>
  <si>
    <t>Powiatowy Klub Seniora</t>
  </si>
  <si>
    <t xml:space="preserve">ul. 1 Maja 43c </t>
  </si>
  <si>
    <t>55-080</t>
  </si>
  <si>
    <t>Kąty Wrocławskie</t>
  </si>
  <si>
    <t>Mieszkanie Chronione</t>
  </si>
  <si>
    <t>ul.1 Maja 43c</t>
  </si>
  <si>
    <t xml:space="preserve"> Realizacja zadania z zakresu pieczy zastępczej na podst. ustawy z dnia 19.06.2011 r.</t>
  </si>
  <si>
    <t>budynki niepalne; pawilon stołówkowy, hotel robotniczy-internat,szkola, budynki ocieplone, zamontowano windę, dobudowana sala rehabilitacyjna</t>
  </si>
  <si>
    <t>dokładny opis w zał. Kwestionariuszu Oceny RyzykA</t>
  </si>
  <si>
    <t>Kiełczów, ul. Wilczycka 14,Siechnice, ul. Kolejowa 4, Zurawina ul. Kopernika 15</t>
  </si>
  <si>
    <t>o samorządzie powiatowym dla Powiatu oraz  wszystkich jednostek zależnych.</t>
  </si>
  <si>
    <t>nakłady inwestycyjne pomost oraz przyłącze wody do pola capmpingowego od ryzyk wszystkich</t>
  </si>
  <si>
    <t>wyposażenie, urzadzenie, maszyny i inne sr. trwałe wg opisu z załącznika - od  ryzyk wszystkich</t>
  </si>
  <si>
    <t>Opis budynku (budynków, budowli):</t>
  </si>
  <si>
    <t>w piwnicach znajduje się kuchnia, magazyny, pralnia-pralnica,  natryski, magiel</t>
  </si>
  <si>
    <t xml:space="preserve">Środki magazyn-od  ryzyk wszystkich </t>
  </si>
  <si>
    <t>Zatrudnione 79  osób, PZK nie korzysta z usług podwykonawców.</t>
  </si>
  <si>
    <t xml:space="preserve">Budżet na 2020 wynosi 4 939 030,00 zł, zatrudnionych jest 36 pracowników w tym 2 na urlopach wychowawczych, zatrudnia  11 podwykonawców; obsługę w zakresie BHP, konserwatora, </t>
  </si>
  <si>
    <t>informatyka, osobę sprzątającą, koordynatora projektu, opiekuna przy seniorach, 5 osób do pomocy przy dzieciach w ramach projektu PZPW.</t>
  </si>
  <si>
    <t xml:space="preserve"> Śr trwałe i wyposażenie - od ognia i innych zdarzeń l (meble, RTV, AGD)</t>
  </si>
  <si>
    <t>garaże, magazyny, budynki biurowe, i mieszkalne, obory, szklarnie, ogrodzenia, kotłownia, stodoły, oczyszczalnia ścieków- opis w  kw. Oceny ryzyka</t>
  </si>
  <si>
    <t>wartości niematerialne i prawne oprogramowania</t>
  </si>
  <si>
    <t xml:space="preserve">wyposażenie, śr. Trwałe, maszyny rolnicze- od  ryzyk wszystkich </t>
  </si>
  <si>
    <t>Powiatowy Zakład Katastralny we Wrocławiu</t>
  </si>
  <si>
    <t>PZK mieści się w siedzibie Starostwa Powiatowego; Korzysta z 20,51% powierzchni użytkowej budynku (na podstawie Zarządenia Starosty Powiatu Wrocławskiego) Wykaz sp. elektronicznego załączony</t>
  </si>
  <si>
    <t>Kasa w osobnym pomieszczeniu; Transport gotówki - konwój przez firme zewnętrzną;</t>
  </si>
  <si>
    <t>Wysokość budżetu na rok 2020-  7101 500,00  zł,  przewidywame dochody ok.. 2 650 000,00 zł</t>
  </si>
  <si>
    <t xml:space="preserve">wartości niematerialne i prawne </t>
  </si>
  <si>
    <t>doły gnilne, dźwig towarowy</t>
  </si>
  <si>
    <t xml:space="preserve">budynek niepalny oddany do użytku ok.. 1965 roku, niepalne, dokładny opis znajduje się w kwestionariuszu oceny ryzyka, ogrodzenie, chodnik, kotłownia, </t>
  </si>
  <si>
    <t>Budynek wraz z instalacjami oraz dźwigami - w zabudowie zwartej, niepalny, 6-kondygnacyjny, teren ogrodzony, oświetlony, dokładny opis znajduje się w kwestionariuszu oceny ryzyka</t>
  </si>
  <si>
    <t>Instalacje elektryczna nowa system alarmowania pożaru (SAP), system ostrzegania o pożarze (DSO), oddymiania klatek schodowych (SO), monitoringu wizyjnego -telewizji dozorowej (CCTV), systemu sygnalizacji włamania i napadu (SSWiN)</t>
  </si>
  <si>
    <t xml:space="preserve">Instalacja ppoż.46 gaśnic pianowych, 13  hydrantów wewnętrznych, </t>
  </si>
  <si>
    <t xml:space="preserve">Urządzenie alarmowe, telewizja dozorowa na wszystkich ciągach komunikacyjnych (korytarzach) w pomieszczeniach służących załatwianiu spraw obywatelskich oraz monitoring wizyjny na zewnątrz budynku (18 kamer), stały  dozór własny </t>
  </si>
  <si>
    <t>Wartości niematerialne  i prawne</t>
  </si>
  <si>
    <t>Sp. elektroniczny projekt- Zwiększenie dostępności i jakości usług publicznych dla mieszkańców i podmiotów gosp.Powiatu Wr.</t>
  </si>
  <si>
    <t>2. Budynek przedwojenny  przy ul. Sw. Jakuba 3 w Sobótce  1914 r.po  remoncie. konstrukcja nośna z materiałów niepalnych,instalacja odgramiająca, odległość od straży  1 km,</t>
  </si>
  <si>
    <t>monitoring na terenie OSWiRPW</t>
  </si>
  <si>
    <t>ogrodzenie panelowa, kontenery sanitarne,brama obrotowa przy wejściu do sanitariatów</t>
  </si>
  <si>
    <t>adres: ul Sportowa 4, 55-081 Borzygniew, ul. Sw. Jakuba 3, Sobótka (dwie lokalizacje)</t>
  </si>
  <si>
    <t>Wyposażenie; 4 łodzi Omega wraz z wyposażeniem 2  łodzie wiosłowe ( wykaz)</t>
  </si>
  <si>
    <t>zatrudnionych 7 osób, budżet na rok 2020 wynosi 1010998,00 zł plus 246 100,00 zł inwestycje</t>
  </si>
  <si>
    <t xml:space="preserve">Placówka Opiekuńczo-Wychowawcza Typu Interwencyjnego, Placówka Opiekuńczo-Wychowawcza Typu Socjalizacyjnego nr 1, Placówka Opiekuńczo-Wychowawcza Typu Socjalizacyjnego nr 2,  </t>
  </si>
  <si>
    <t>Ubezpieczenie solidarne dla ww. jednostek w systemie I ryzyka(Starostwo Powiatowe, PZK, PCPR,OSWiR, PCUS, 6 jednostek oświatowych wg wykazu )</t>
  </si>
  <si>
    <t xml:space="preserve">Placówka Opiekuńczo-Wychowawcza Typu Socjalizacyjnego nr 2,  </t>
  </si>
  <si>
    <t>opieka zastepcza na pods. Ustawy z dnia 19.06.2011 r.</t>
  </si>
  <si>
    <t xml:space="preserve">ul. 1 Maja 43, 55-080 Kąty Wrocławskie, REGON 368912434, </t>
  </si>
  <si>
    <t>POWIATOWE CENTRUM USŁUG SPOŁECZNYCH</t>
  </si>
  <si>
    <t>ul. 1 Maja 43 E, 55-080 Kąty Wrocławskie, REGON 368912397</t>
  </si>
  <si>
    <t>1, ul. 1 Maja 43, 55-080 Kąty Wrocławskie, REGON 368912411</t>
  </si>
  <si>
    <t>PLACÓWKA OPIEKUŃCZO-WYCHOWAWCZA TYPU SOCJALIZACYJNEGO NR 1</t>
  </si>
  <si>
    <t>ul.1 Maja 43 C, 55-080 Kąty Wrocławskie, Regon: 381903400</t>
  </si>
  <si>
    <t>POWIATOWY ŚRODOWISKOWY DOM SAMOPOMOCY W KĄTACH WROCŁAWSKICH</t>
  </si>
  <si>
    <t>ul. 1 Maja 43A, 55-080 Kąty Wrocławskie, REGON 368912345</t>
  </si>
  <si>
    <t>PLACÓWKA OPIEKUŃCZO-WYCHOWAWCZA TYPU SOCJALIZACYJNEGO NR 2</t>
  </si>
  <si>
    <t>PLACÓWKA OPIEKUŃCZO-WYCHOWAWCZA TYPU INTERWENCYJNEGO</t>
  </si>
  <si>
    <t xml:space="preserve">budowle WDITod ryzyk wszystkich </t>
  </si>
  <si>
    <t>majątek nie przedstawiony w wykazach a będący własnością Powiatu od  ryzyk wszystkich w syst. I ryzyka (SIWZ)</t>
  </si>
  <si>
    <r>
      <rPr>
        <b/>
        <sz val="10"/>
        <rFont val="Arial CE"/>
        <charset val="238"/>
      </rPr>
      <t>1.</t>
    </r>
    <r>
      <rPr>
        <sz val="10"/>
        <rFont val="Arial CE"/>
        <charset val="238"/>
      </rPr>
      <t xml:space="preserve">  Budynki w Katach Wrocławskich, ul. 1 Maja 43, dokładny opis  4 budynków  w formularzu oceny ryzyka, I budynek o wart. odtworzenia 3 257 000 zł</t>
    </r>
  </si>
  <si>
    <t>Powiat Wrocławski z siedzibą władz, adres jak wyżej oraz wszystkie jednostki zależne, w tym jednostki oświatowe oraz  wg wykazu z rozszerzeniem:</t>
  </si>
  <si>
    <t xml:space="preserve">budynki od  ryzyk wszystkich </t>
  </si>
  <si>
    <t>budowle od ryzyk wszystkich</t>
  </si>
  <si>
    <t>srodki trwałe i wyposażenie</t>
  </si>
  <si>
    <t>sp. elektroniczny</t>
  </si>
  <si>
    <t>wartości niematerialne i prawne</t>
  </si>
  <si>
    <t>Opis budynków i budowli w formularzu oceny ryzyka</t>
  </si>
  <si>
    <t>6a</t>
  </si>
  <si>
    <t xml:space="preserve">Podstawa działania: Uchwała Nr XIX/159/17 Rady Powiatu Wr.- powołanie PCUSw celu prowadzenia obsługi dla placówek opiekuńczo-wychowawczych. </t>
  </si>
  <si>
    <t>Uchwałami nr 157,158 i 160/17 Rady Powiatu Wr. powołano POW typu Interwencyjnego, POW typu Socjalizacyjnego nr 1 i nr 2  mające na celu wykonywanie zadań</t>
  </si>
  <si>
    <t xml:space="preserve">z zakresu wspierania rodziny i systemu pieczy zastepczej. Powiatowy Srodowiskowy Dom Samopomocy  jest przeznaczony do osób niepełnosprawnych. Zadaniem Domu </t>
  </si>
  <si>
    <t xml:space="preserve">jest świadczenie specjalistycznych usług opiekunczych osobom przewlekle psychicznie chorym i uposledzonym, które wymagaja częsciowej opieki i pomocy w zaspokajaniu </t>
  </si>
  <si>
    <t>niezbędnych potrzeb zyciowych.</t>
  </si>
  <si>
    <t>Ubezpieczenie odpowiedzialności cywilnej z tytułu czynów niedozwolonych w związku z prowadzoną działalnością i posiadanym mieniem PCUS i innych jednostek</t>
  </si>
  <si>
    <t>zatrudnionych 38 pracowników w PCUS plus wszytkie placówki, budzet 4562368.00 zł. Podwykonawcy: obsługa prawna, konserwatorzy sprzetu usługi medyczne itp..</t>
  </si>
  <si>
    <t>aerocasco- ubezpieczenie drona wraz z wyposazeniem , opis urządzenia -Wykaz sp. elektronicznego, zakładka "dron-opis'</t>
  </si>
  <si>
    <t>Budynek pozostaje pod całodobowym dozorem. Budynek posiada 3 wejścia, w tym jedno od ulicy. Osoby zatrudnione w Starostwie pobierają klucze rano i oddają po godzinach urzędowania pracownikowi ochrony wpisując się do rejestru.</t>
  </si>
  <si>
    <t>OC z tyt. posiadania i użytkowania drona -dwóch przeszkolonych operatorów/suma ubezpieczenia 50 000.00 zł na osobę</t>
  </si>
  <si>
    <t xml:space="preserve">poziomu zanieczyszczeń powietrza  wraz z całym  osprzętem, oprogramowaniem. Urządzenie do 25 kg wyposazone również w światła sygnalizacyjne wymagane przepisami do lotów BVLOS </t>
  </si>
  <si>
    <r>
      <rPr>
        <b/>
        <sz val="10"/>
        <rFont val="Arial CE"/>
        <charset val="238"/>
      </rPr>
      <t>1</t>
    </r>
    <r>
      <rPr>
        <sz val="10"/>
        <rFont val="Arial CE"/>
        <charset val="238"/>
      </rPr>
      <t>. budynki i budowle będące własnością Powiatu Wrocławskiego, użytkowane przez Wydział Dróg i Transportu, obwody Drogowe w Mirosławicach, ul Czereńczycka 1 i Sulimowie ul. Kochanowskiego 36;</t>
    </r>
  </si>
  <si>
    <r>
      <rPr>
        <b/>
        <sz val="10"/>
        <rFont val="Arial CE"/>
        <charset val="238"/>
      </rPr>
      <t>2</t>
    </r>
    <r>
      <rPr>
        <sz val="10"/>
        <rFont val="Arial CE"/>
        <charset val="238"/>
      </rPr>
      <t xml:space="preserve">. ubezpieczenie bezzałogowego statku powietrznego Yuneec H520 o wart.  z kamerą Yuneec E30Z wraz z Atmon Fl z czujnikami, służącego do pomiaru </t>
    </r>
  </si>
  <si>
    <r>
      <rPr>
        <b/>
        <sz val="10"/>
        <rFont val="Arial CE"/>
        <family val="2"/>
        <charset val="238"/>
      </rPr>
      <t>1</t>
    </r>
    <r>
      <rPr>
        <sz val="10"/>
        <rFont val="Arial CE"/>
        <family val="2"/>
        <charset val="238"/>
      </rPr>
      <t xml:space="preserve">. Budynki i budowle wg decyzji nr 281/2017 Zarządu Powiatu Wr. O wartości 4497 058,40 zł, w tym: sieć wod-kan,plac portowy droga dojazdowa, </t>
    </r>
  </si>
  <si>
    <t>Zał.2.1 a - FORMULARZ OFERTOWY 1</t>
  </si>
  <si>
    <t xml:space="preserve">Ubezpieczenie  majątku oraz ubezpieczenia OC dla  Powiatu Wrocławskiego i jednostek zależnych </t>
  </si>
  <si>
    <t xml:space="preserve">jednakże  mieszkańcy nie poruszają się na terenie parkingu. Opis zabezpieczeń  szkoły i zabudowań znajduje się  w arkuszu oceny ryzyka w  zakładce pn. PZS Nr1 w </t>
  </si>
  <si>
    <t>zabudowa zwarta, alarm p.kradzieżowy,budynek ogrodzony, oświetlony, gaśnice proszkowe- 10 szt. Dokładny opis znajduje się w kwestionariuszu oceny ryzyka</t>
  </si>
  <si>
    <t>ul. Św. Jakuba 20, Sobótka 55 - 050</t>
  </si>
  <si>
    <t>po 1997 r. nie było szkód powodzi</t>
  </si>
  <si>
    <t>Kamieniec Wrocławski ul. Kolejowa 8</t>
  </si>
  <si>
    <t>jak wyżej  oraz ul. Sw. Jakuba 3, 55-010 Sobótka, ul. 1 Maja 43,55-080 Katy Wr., Kobierzyce,ul W. Witosa 18,</t>
  </si>
  <si>
    <t xml:space="preserve">wartość księgowa  brutto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</si>
</sst>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z_ł_-;\-* #,##0.00\ _z_ł_-;_-* &quot;-&quot;??\ _z_ł_-;_-@_-"/>
    <numFmt numFmtId="175" formatCode="_-* #,##0\ _z_ł_-;\-* #,##0\ _z_ł_-;_-* &quot;-&quot;??\ _z_ł_-;_-@_-"/>
    <numFmt numFmtId="180" formatCode="_-* #,##0.000\ _z_ł_-;\-* #,##0.000\ _z_ł_-;_-* &quot;-&quot;??\ _z_ł_-;_-@_-"/>
    <numFmt numFmtId="197" formatCode="_-* #,##0.00\ _z_ł_-;\-* #,##0.00\ _z_ł_-;_-* &quot;-&quot;\ _z_ł_-;_-@_-"/>
  </numFmts>
  <fonts count="20">
    <font>
      <sz val="10"/>
      <name val="Arial"/>
      <charset val="238"/>
    </font>
    <font>
      <sz val="10"/>
      <name val="Arial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1"/>
      <color indexed="8"/>
      <name val="Czcionka tekstu podstawowego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u/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3" fillId="0" borderId="0" xfId="6" applyFont="1" applyFill="1"/>
    <xf numFmtId="2" fontId="2" fillId="0" borderId="0" xfId="1" applyNumberFormat="1" applyFont="1" applyAlignment="1">
      <alignment horizontal="center"/>
    </xf>
    <xf numFmtId="0" fontId="6" fillId="0" borderId="0" xfId="6" applyFont="1"/>
    <xf numFmtId="0" fontId="6" fillId="0" borderId="0" xfId="6" applyFont="1" applyProtection="1"/>
    <xf numFmtId="165" fontId="2" fillId="0" borderId="1" xfId="1" applyFont="1" applyBorder="1" applyAlignment="1" applyProtection="1">
      <alignment horizontal="center"/>
    </xf>
    <xf numFmtId="2" fontId="2" fillId="0" borderId="0" xfId="1" applyNumberFormat="1" applyFont="1" applyAlignment="1">
      <alignment horizontal="left"/>
    </xf>
    <xf numFmtId="165" fontId="2" fillId="0" borderId="1" xfId="1" applyFont="1" applyBorder="1" applyAlignment="1">
      <alignment horizontal="center"/>
    </xf>
    <xf numFmtId="165" fontId="2" fillId="0" borderId="0" xfId="1" applyFont="1" applyBorder="1" applyAlignment="1" applyProtection="1">
      <alignment horizontal="center"/>
    </xf>
    <xf numFmtId="165" fontId="2" fillId="0" borderId="0" xfId="1" applyFont="1" applyBorder="1" applyAlignment="1">
      <alignment horizontal="center"/>
    </xf>
    <xf numFmtId="165" fontId="2" fillId="0" borderId="2" xfId="1" applyFont="1" applyBorder="1" applyAlignment="1">
      <alignment horizontal="center"/>
    </xf>
    <xf numFmtId="9" fontId="2" fillId="2" borderId="1" xfId="7" applyFont="1" applyFill="1" applyBorder="1" applyAlignment="1">
      <alignment horizontal="center"/>
    </xf>
    <xf numFmtId="165" fontId="2" fillId="0" borderId="3" xfId="1" applyFont="1" applyFill="1" applyBorder="1" applyAlignment="1" applyProtection="1">
      <alignment horizontal="center"/>
      <protection locked="0"/>
    </xf>
    <xf numFmtId="165" fontId="2" fillId="2" borderId="4" xfId="1" applyNumberFormat="1" applyFont="1" applyFill="1" applyBorder="1" applyAlignment="1" applyProtection="1">
      <alignment horizontal="center"/>
    </xf>
    <xf numFmtId="165" fontId="2" fillId="3" borderId="4" xfId="1" applyNumberFormat="1" applyFont="1" applyFill="1" applyBorder="1" applyAlignment="1" applyProtection="1">
      <alignment horizontal="center"/>
    </xf>
    <xf numFmtId="0" fontId="2" fillId="0" borderId="0" xfId="5"/>
    <xf numFmtId="0" fontId="3" fillId="0" borderId="0" xfId="5" applyFont="1" applyFill="1"/>
    <xf numFmtId="0" fontId="2" fillId="0" borderId="0" xfId="5" applyAlignment="1">
      <alignment horizontal="center"/>
    </xf>
    <xf numFmtId="0" fontId="4" fillId="0" borderId="0" xfId="5" applyFont="1"/>
    <xf numFmtId="0" fontId="5" fillId="0" borderId="0" xfId="5" applyFont="1"/>
    <xf numFmtId="0" fontId="3" fillId="0" borderId="0" xfId="5" applyFont="1"/>
    <xf numFmtId="0" fontId="7" fillId="0" borderId="0" xfId="5" applyFont="1"/>
    <xf numFmtId="0" fontId="2" fillId="0" borderId="0" xfId="5" applyProtection="1"/>
    <xf numFmtId="0" fontId="2" fillId="0" borderId="5" xfId="5" applyBorder="1" applyAlignment="1" applyProtection="1">
      <alignment horizontal="center" vertical="center" wrapText="1"/>
    </xf>
    <xf numFmtId="0" fontId="2" fillId="0" borderId="1" xfId="5" applyBorder="1"/>
    <xf numFmtId="0" fontId="2" fillId="0" borderId="1" xfId="5" applyBorder="1" applyAlignment="1">
      <alignment horizontal="center"/>
    </xf>
    <xf numFmtId="0" fontId="2" fillId="0" borderId="4" xfId="5" applyBorder="1" applyProtection="1"/>
    <xf numFmtId="165" fontId="2" fillId="2" borderId="4" xfId="1" applyFont="1" applyFill="1" applyBorder="1" applyAlignment="1" applyProtection="1">
      <alignment horizontal="center"/>
      <protection locked="0"/>
    </xf>
    <xf numFmtId="165" fontId="2" fillId="3" borderId="4" xfId="1" applyFont="1" applyFill="1" applyBorder="1" applyAlignment="1" applyProtection="1">
      <alignment horizontal="center"/>
    </xf>
    <xf numFmtId="0" fontId="2" fillId="0" borderId="0" xfId="5" applyBorder="1" applyAlignment="1" applyProtection="1">
      <alignment horizontal="center" vertical="center" wrapText="1"/>
    </xf>
    <xf numFmtId="0" fontId="2" fillId="0" borderId="0" xfId="5" applyBorder="1" applyAlignment="1">
      <alignment horizontal="center"/>
    </xf>
    <xf numFmtId="0" fontId="2" fillId="0" borderId="6" xfId="5" applyBorder="1" applyAlignment="1" applyProtection="1">
      <alignment horizontal="center" vertical="center" wrapText="1"/>
    </xf>
    <xf numFmtId="0" fontId="2" fillId="4" borderId="6" xfId="5" applyFill="1" applyBorder="1" applyAlignment="1" applyProtection="1">
      <alignment horizontal="center" vertical="center" wrapText="1"/>
    </xf>
    <xf numFmtId="0" fontId="2" fillId="0" borderId="6" xfId="5" applyBorder="1" applyAlignment="1" applyProtection="1">
      <alignment horizontal="center" vertical="center"/>
    </xf>
    <xf numFmtId="165" fontId="2" fillId="0" borderId="7" xfId="1" applyFont="1" applyBorder="1" applyAlignment="1">
      <alignment horizontal="center"/>
    </xf>
    <xf numFmtId="165" fontId="2" fillId="4" borderId="8" xfId="1" applyFont="1" applyFill="1" applyBorder="1" applyAlignment="1">
      <alignment horizontal="center"/>
    </xf>
    <xf numFmtId="165" fontId="2" fillId="0" borderId="8" xfId="1" applyFont="1" applyBorder="1" applyAlignment="1">
      <alignment horizontal="center"/>
    </xf>
    <xf numFmtId="0" fontId="2" fillId="0" borderId="7" xfId="5" applyBorder="1" applyAlignment="1">
      <alignment horizontal="center"/>
    </xf>
    <xf numFmtId="165" fontId="2" fillId="0" borderId="9" xfId="1" applyFont="1" applyBorder="1" applyAlignment="1">
      <alignment horizontal="center"/>
    </xf>
    <xf numFmtId="0" fontId="2" fillId="0" borderId="10" xfId="5" applyBorder="1"/>
    <xf numFmtId="165" fontId="2" fillId="0" borderId="10" xfId="1" applyFont="1" applyBorder="1" applyAlignment="1">
      <alignment horizontal="center"/>
    </xf>
    <xf numFmtId="165" fontId="2" fillId="4" borderId="10" xfId="1" applyFont="1" applyFill="1" applyBorder="1" applyAlignment="1">
      <alignment horizontal="center"/>
    </xf>
    <xf numFmtId="165" fontId="2" fillId="2" borderId="11" xfId="1" applyFont="1" applyFill="1" applyBorder="1" applyAlignment="1" applyProtection="1">
      <alignment horizontal="center"/>
    </xf>
    <xf numFmtId="165" fontId="2" fillId="2" borderId="4" xfId="1" applyFont="1" applyFill="1" applyBorder="1"/>
    <xf numFmtId="165" fontId="2" fillId="2" borderId="4" xfId="5" applyNumberFormat="1" applyFill="1" applyBorder="1"/>
    <xf numFmtId="165" fontId="2" fillId="3" borderId="4" xfId="5" applyNumberFormat="1" applyFill="1" applyBorder="1"/>
    <xf numFmtId="0" fontId="2" fillId="0" borderId="0" xfId="5" applyBorder="1" applyAlignment="1">
      <alignment horizontal="center" vertical="center"/>
    </xf>
    <xf numFmtId="0" fontId="2" fillId="0" borderId="5" xfId="5" applyBorder="1" applyAlignment="1">
      <alignment horizontal="center" vertical="center" wrapText="1"/>
    </xf>
    <xf numFmtId="0" fontId="2" fillId="0" borderId="9" xfId="5" applyBorder="1"/>
    <xf numFmtId="165" fontId="2" fillId="3" borderId="1" xfId="5" applyNumberFormat="1" applyFill="1" applyBorder="1" applyAlignment="1">
      <alignment horizontal="center"/>
    </xf>
    <xf numFmtId="165" fontId="2" fillId="0" borderId="0" xfId="1" applyFont="1" applyFill="1" applyBorder="1" applyAlignment="1" applyProtection="1">
      <alignment horizontal="center"/>
      <protection locked="0"/>
    </xf>
    <xf numFmtId="0" fontId="2" fillId="0" borderId="11" xfId="5" applyBorder="1"/>
    <xf numFmtId="0" fontId="2" fillId="0" borderId="0" xfId="5" applyAlignment="1">
      <alignment horizontal="right"/>
    </xf>
    <xf numFmtId="0" fontId="2" fillId="0" borderId="0" xfId="5" applyBorder="1"/>
    <xf numFmtId="0" fontId="3" fillId="0" borderId="0" xfId="4" applyFont="1" applyFill="1"/>
    <xf numFmtId="175" fontId="2" fillId="0" borderId="1" xfId="1" applyNumberFormat="1" applyFont="1" applyBorder="1" applyAlignment="1">
      <alignment horizontal="center"/>
    </xf>
    <xf numFmtId="197" fontId="2" fillId="2" borderId="4" xfId="1" applyNumberFormat="1" applyFont="1" applyFill="1" applyBorder="1" applyAlignment="1" applyProtection="1">
      <alignment horizontal="center"/>
      <protection locked="0"/>
    </xf>
    <xf numFmtId="197" fontId="2" fillId="3" borderId="4" xfId="1" applyNumberFormat="1" applyFont="1" applyFill="1" applyBorder="1" applyAlignment="1" applyProtection="1">
      <alignment horizontal="center"/>
    </xf>
    <xf numFmtId="0" fontId="2" fillId="5" borderId="0" xfId="5" applyFill="1"/>
    <xf numFmtId="0" fontId="2" fillId="5" borderId="0" xfId="5" applyFill="1" applyAlignment="1">
      <alignment horizontal="center"/>
    </xf>
    <xf numFmtId="0" fontId="2" fillId="0" borderId="0" xfId="6" applyFont="1" applyAlignment="1">
      <alignment horizontal="center"/>
    </xf>
    <xf numFmtId="0" fontId="2" fillId="0" borderId="0" xfId="4" applyFont="1"/>
    <xf numFmtId="0" fontId="2" fillId="0" borderId="0" xfId="5" applyFont="1"/>
    <xf numFmtId="0" fontId="2" fillId="0" borderId="6" xfId="5" applyFont="1" applyBorder="1" applyAlignment="1" applyProtection="1">
      <alignment horizontal="center" vertical="center"/>
    </xf>
    <xf numFmtId="0" fontId="2" fillId="0" borderId="6" xfId="5" applyFont="1" applyBorder="1" applyAlignment="1" applyProtection="1">
      <alignment horizontal="center" vertical="center" wrapText="1"/>
    </xf>
    <xf numFmtId="165" fontId="2" fillId="0" borderId="1" xfId="1" applyFont="1" applyBorder="1" applyAlignment="1">
      <alignment horizontal="center" vertical="center"/>
    </xf>
    <xf numFmtId="165" fontId="2" fillId="0" borderId="1" xfId="1" applyFont="1" applyBorder="1" applyAlignment="1" applyProtection="1">
      <alignment horizontal="center" vertical="center"/>
    </xf>
    <xf numFmtId="165" fontId="2" fillId="0" borderId="4" xfId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4" applyFont="1" applyAlignment="1"/>
    <xf numFmtId="0" fontId="2" fillId="5" borderId="0" xfId="4" applyFont="1" applyFill="1" applyAlignment="1"/>
    <xf numFmtId="0" fontId="2" fillId="6" borderId="0" xfId="4" applyFont="1" applyFill="1" applyProtection="1"/>
    <xf numFmtId="0" fontId="2" fillId="0" borderId="1" xfId="4" applyFont="1" applyBorder="1"/>
    <xf numFmtId="0" fontId="6" fillId="0" borderId="0" xfId="4" applyFont="1"/>
    <xf numFmtId="0" fontId="6" fillId="0" borderId="0" xfId="4" applyFont="1" applyProtection="1"/>
    <xf numFmtId="0" fontId="2" fillId="0" borderId="0" xfId="6" applyFont="1" applyAlignment="1">
      <alignment horizontal="right"/>
    </xf>
    <xf numFmtId="0" fontId="2" fillId="4" borderId="1" xfId="6" applyFont="1" applyFill="1" applyBorder="1" applyProtection="1"/>
    <xf numFmtId="0" fontId="2" fillId="0" borderId="1" xfId="6" applyFont="1" applyFill="1" applyBorder="1" applyProtection="1"/>
    <xf numFmtId="0" fontId="2" fillId="4" borderId="0" xfId="6" applyFont="1" applyFill="1" applyBorder="1" applyProtection="1"/>
    <xf numFmtId="175" fontId="2" fillId="0" borderId="7" xfId="1" applyNumberFormat="1" applyFont="1" applyBorder="1" applyAlignment="1">
      <alignment horizontal="center"/>
    </xf>
    <xf numFmtId="0" fontId="2" fillId="0" borderId="6" xfId="4" applyFont="1" applyBorder="1" applyAlignment="1" applyProtection="1">
      <alignment horizontal="center" vertical="center" wrapText="1"/>
    </xf>
    <xf numFmtId="0" fontId="2" fillId="0" borderId="4" xfId="6" applyFont="1" applyFill="1" applyBorder="1" applyProtection="1"/>
    <xf numFmtId="165" fontId="2" fillId="7" borderId="4" xfId="1" applyFont="1" applyFill="1" applyBorder="1" applyAlignment="1" applyProtection="1">
      <alignment horizontal="center"/>
    </xf>
    <xf numFmtId="0" fontId="13" fillId="0" borderId="0" xfId="0" applyFont="1"/>
    <xf numFmtId="165" fontId="12" fillId="0" borderId="0" xfId="1" applyFont="1"/>
    <xf numFmtId="0" fontId="14" fillId="0" borderId="0" xfId="0" applyFont="1"/>
    <xf numFmtId="165" fontId="12" fillId="0" borderId="1" xfId="1" applyFont="1" applyBorder="1"/>
    <xf numFmtId="0" fontId="13" fillId="0" borderId="0" xfId="0" applyFont="1" applyAlignment="1">
      <alignment horizontal="right"/>
    </xf>
    <xf numFmtId="165" fontId="15" fillId="8" borderId="12" xfId="1" applyFont="1" applyFill="1" applyBorder="1"/>
    <xf numFmtId="165" fontId="6" fillId="6" borderId="4" xfId="1" applyFont="1" applyFill="1" applyBorder="1" applyAlignment="1" applyProtection="1">
      <alignment horizontal="center"/>
    </xf>
    <xf numFmtId="0" fontId="16" fillId="0" borderId="0" xfId="4" applyFont="1"/>
    <xf numFmtId="0" fontId="11" fillId="0" borderId="11" xfId="4" applyFont="1" applyBorder="1" applyProtection="1"/>
    <xf numFmtId="197" fontId="11" fillId="2" borderId="4" xfId="1" applyNumberFormat="1" applyFont="1" applyFill="1" applyBorder="1" applyAlignment="1" applyProtection="1">
      <alignment horizontal="center"/>
      <protection locked="0"/>
    </xf>
    <xf numFmtId="197" fontId="11" fillId="2" borderId="4" xfId="1" applyNumberFormat="1" applyFont="1" applyFill="1" applyBorder="1" applyAlignment="1" applyProtection="1">
      <alignment horizontal="center"/>
    </xf>
    <xf numFmtId="197" fontId="11" fillId="3" borderId="4" xfId="1" applyNumberFormat="1" applyFont="1" applyFill="1" applyBorder="1" applyAlignment="1" applyProtection="1">
      <alignment horizontal="center"/>
    </xf>
    <xf numFmtId="197" fontId="11" fillId="2" borderId="4" xfId="2" applyNumberFormat="1" applyFont="1" applyFill="1" applyBorder="1" applyAlignment="1" applyProtection="1">
      <alignment horizontal="center"/>
      <protection locked="0"/>
    </xf>
    <xf numFmtId="197" fontId="11" fillId="2" borderId="4" xfId="2" applyNumberFormat="1" applyFont="1" applyFill="1" applyBorder="1" applyAlignment="1" applyProtection="1">
      <alignment horizontal="center"/>
    </xf>
    <xf numFmtId="165" fontId="11" fillId="3" borderId="4" xfId="5" applyNumberFormat="1" applyFont="1" applyFill="1" applyBorder="1"/>
    <xf numFmtId="0" fontId="2" fillId="0" borderId="0" xfId="4" applyFont="1" applyAlignment="1">
      <alignment horizontal="center"/>
    </xf>
    <xf numFmtId="0" fontId="3" fillId="0" borderId="0" xfId="4" applyFont="1"/>
    <xf numFmtId="0" fontId="11" fillId="0" borderId="0" xfId="6" applyFont="1" applyAlignment="1">
      <alignment horizontal="right"/>
    </xf>
    <xf numFmtId="0" fontId="11" fillId="0" borderId="0" xfId="6" applyFont="1" applyAlignment="1" applyProtection="1">
      <alignment horizontal="left"/>
    </xf>
    <xf numFmtId="0" fontId="11" fillId="0" borderId="0" xfId="6" applyFont="1" applyAlignment="1">
      <alignment horizontal="center"/>
    </xf>
    <xf numFmtId="0" fontId="2" fillId="0" borderId="0" xfId="6" applyFont="1" applyAlignment="1">
      <alignment horizontal="left"/>
    </xf>
    <xf numFmtId="0" fontId="6" fillId="6" borderId="0" xfId="4" applyFont="1" applyFill="1"/>
    <xf numFmtId="0" fontId="2" fillId="6" borderId="0" xfId="4" applyFont="1" applyFill="1" applyAlignment="1">
      <alignment horizontal="center"/>
    </xf>
    <xf numFmtId="0" fontId="2" fillId="0" borderId="0" xfId="4" applyFont="1" applyProtection="1"/>
    <xf numFmtId="165" fontId="2" fillId="0" borderId="7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 wrapText="1"/>
    </xf>
    <xf numFmtId="0" fontId="2" fillId="0" borderId="4" xfId="4" applyFont="1" applyBorder="1" applyProtection="1"/>
    <xf numFmtId="0" fontId="2" fillId="0" borderId="0" xfId="4" applyFont="1" applyBorder="1" applyAlignment="1">
      <alignment horizontal="right"/>
    </xf>
    <xf numFmtId="0" fontId="2" fillId="0" borderId="0" xfId="4" applyFont="1" applyFill="1" applyBorder="1" applyAlignment="1">
      <alignment horizontal="center"/>
    </xf>
    <xf numFmtId="0" fontId="2" fillId="0" borderId="13" xfId="4" applyFont="1" applyBorder="1" applyAlignment="1" applyProtection="1">
      <alignment horizontal="center" vertical="center" wrapText="1"/>
    </xf>
    <xf numFmtId="0" fontId="2" fillId="0" borderId="5" xfId="3" applyFont="1" applyBorder="1" applyAlignment="1" applyProtection="1">
      <alignment horizontal="center" vertical="center" wrapText="1"/>
    </xf>
    <xf numFmtId="0" fontId="2" fillId="0" borderId="14" xfId="4" applyFont="1" applyBorder="1" applyAlignment="1" applyProtection="1">
      <alignment horizontal="center" vertical="center" wrapText="1"/>
    </xf>
    <xf numFmtId="0" fontId="2" fillId="0" borderId="0" xfId="4" applyFont="1" applyBorder="1" applyAlignment="1" applyProtection="1">
      <alignment horizontal="center" vertical="center" wrapText="1"/>
    </xf>
    <xf numFmtId="0" fontId="2" fillId="0" borderId="9" xfId="4" applyFont="1" applyBorder="1"/>
    <xf numFmtId="4" fontId="2" fillId="0" borderId="1" xfId="4" applyNumberFormat="1" applyFont="1" applyBorder="1" applyAlignment="1">
      <alignment horizontal="center"/>
    </xf>
    <xf numFmtId="165" fontId="2" fillId="0" borderId="1" xfId="2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11" xfId="4" applyFont="1" applyBorder="1" applyProtection="1"/>
    <xf numFmtId="197" fontId="2" fillId="2" borderId="4" xfId="1" applyNumberFormat="1" applyFont="1" applyFill="1" applyBorder="1" applyAlignment="1" applyProtection="1">
      <alignment horizontal="center"/>
    </xf>
    <xf numFmtId="0" fontId="11" fillId="0" borderId="0" xfId="4" applyFont="1" applyAlignment="1">
      <alignment horizontal="center"/>
    </xf>
    <xf numFmtId="0" fontId="2" fillId="0" borderId="0" xfId="4" applyFont="1" applyFill="1" applyBorder="1" applyAlignment="1" applyProtection="1">
      <alignment horizontal="center" vertical="center" wrapText="1"/>
    </xf>
    <xf numFmtId="0" fontId="11" fillId="0" borderId="0" xfId="4" applyFont="1"/>
    <xf numFmtId="0" fontId="11" fillId="0" borderId="0" xfId="6" applyFont="1" applyAlignment="1">
      <alignment horizontal="left"/>
    </xf>
    <xf numFmtId="175" fontId="2" fillId="0" borderId="0" xfId="1" applyNumberFormat="1" applyFont="1" applyFill="1" applyBorder="1" applyAlignment="1">
      <alignment horizontal="center"/>
    </xf>
    <xf numFmtId="0" fontId="11" fillId="0" borderId="0" xfId="4" applyFont="1" applyAlignment="1"/>
    <xf numFmtId="0" fontId="11" fillId="5" borderId="0" xfId="4" applyFont="1" applyFill="1" applyAlignment="1"/>
    <xf numFmtId="0" fontId="11" fillId="0" borderId="0" xfId="4" applyFont="1" applyProtection="1"/>
    <xf numFmtId="0" fontId="11" fillId="0" borderId="5" xfId="4" applyFont="1" applyBorder="1" applyAlignment="1" applyProtection="1">
      <alignment horizontal="center" vertical="center" wrapText="1"/>
    </xf>
    <xf numFmtId="0" fontId="11" fillId="0" borderId="14" xfId="4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 vertical="center" wrapText="1"/>
    </xf>
    <xf numFmtId="0" fontId="11" fillId="0" borderId="9" xfId="4" applyFont="1" applyBorder="1"/>
    <xf numFmtId="165" fontId="11" fillId="0" borderId="1" xfId="1" applyFont="1" applyBorder="1" applyAlignment="1">
      <alignment horizontal="center"/>
    </xf>
    <xf numFmtId="4" fontId="11" fillId="0" borderId="1" xfId="4" applyNumberFormat="1" applyFont="1" applyBorder="1" applyAlignment="1">
      <alignment horizontal="center"/>
    </xf>
    <xf numFmtId="0" fontId="11" fillId="0" borderId="1" xfId="4" applyFont="1" applyBorder="1" applyAlignment="1">
      <alignment horizontal="center"/>
    </xf>
    <xf numFmtId="0" fontId="11" fillId="0" borderId="0" xfId="4" applyFont="1" applyBorder="1" applyAlignment="1">
      <alignment horizontal="center"/>
    </xf>
    <xf numFmtId="165" fontId="11" fillId="0" borderId="0" xfId="1" applyFont="1" applyBorder="1" applyAlignment="1">
      <alignment horizontal="center"/>
    </xf>
    <xf numFmtId="0" fontId="17" fillId="0" borderId="0" xfId="6" applyFont="1" applyAlignment="1">
      <alignment horizontal="right"/>
    </xf>
    <xf numFmtId="0" fontId="17" fillId="0" borderId="0" xfId="6" applyFont="1" applyAlignment="1" applyProtection="1">
      <alignment horizontal="left"/>
    </xf>
    <xf numFmtId="0" fontId="17" fillId="0" borderId="0" xfId="6" applyFont="1" applyAlignment="1">
      <alignment horizontal="center"/>
    </xf>
    <xf numFmtId="165" fontId="11" fillId="0" borderId="0" xfId="2" applyFont="1" applyBorder="1" applyAlignment="1">
      <alignment horizontal="center"/>
    </xf>
    <xf numFmtId="175" fontId="11" fillId="0" borderId="0" xfId="2" applyNumberFormat="1" applyFont="1" applyFill="1" applyBorder="1" applyAlignment="1">
      <alignment horizontal="center"/>
    </xf>
    <xf numFmtId="0" fontId="17" fillId="0" borderId="0" xfId="4" applyFont="1"/>
    <xf numFmtId="0" fontId="17" fillId="0" borderId="0" xfId="4" applyFont="1" applyAlignment="1">
      <alignment horizontal="center"/>
    </xf>
    <xf numFmtId="0" fontId="11" fillId="0" borderId="0" xfId="4" applyFont="1" applyFill="1" applyAlignment="1"/>
    <xf numFmtId="0" fontId="11" fillId="0" borderId="6" xfId="5" applyFont="1" applyBorder="1" applyAlignment="1" applyProtection="1">
      <alignment horizontal="center" vertical="center" wrapText="1"/>
    </xf>
    <xf numFmtId="165" fontId="11" fillId="0" borderId="1" xfId="2" applyFont="1" applyBorder="1" applyAlignment="1">
      <alignment horizontal="center" vertical="center"/>
    </xf>
    <xf numFmtId="4" fontId="11" fillId="0" borderId="1" xfId="4" applyNumberFormat="1" applyFont="1" applyBorder="1" applyAlignment="1">
      <alignment horizontal="center" vertical="center"/>
    </xf>
    <xf numFmtId="0" fontId="11" fillId="0" borderId="7" xfId="5" applyFont="1" applyBorder="1" applyAlignment="1">
      <alignment horizontal="center"/>
    </xf>
    <xf numFmtId="0" fontId="11" fillId="0" borderId="1" xfId="5" applyFont="1" applyBorder="1" applyAlignment="1">
      <alignment horizontal="center"/>
    </xf>
    <xf numFmtId="175" fontId="11" fillId="0" borderId="0" xfId="1" applyNumberFormat="1" applyFont="1" applyFill="1" applyBorder="1" applyAlignment="1">
      <alignment horizontal="center"/>
    </xf>
    <xf numFmtId="2" fontId="11" fillId="0" borderId="0" xfId="1" applyNumberFormat="1" applyFont="1" applyAlignment="1">
      <alignment horizontal="center"/>
    </xf>
    <xf numFmtId="0" fontId="2" fillId="0" borderId="5" xfId="4" applyFont="1" applyBorder="1" applyAlignment="1" applyProtection="1">
      <alignment horizontal="center" vertical="center" wrapText="1"/>
    </xf>
    <xf numFmtId="0" fontId="2" fillId="0" borderId="15" xfId="4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left" indent="2"/>
    </xf>
    <xf numFmtId="0" fontId="18" fillId="0" borderId="0" xfId="6" applyFont="1" applyAlignment="1">
      <alignment horizontal="center"/>
    </xf>
    <xf numFmtId="0" fontId="9" fillId="0" borderId="0" xfId="4" applyFont="1" applyAlignment="1">
      <alignment horizontal="center"/>
    </xf>
    <xf numFmtId="0" fontId="9" fillId="0" borderId="0" xfId="0" applyFont="1" applyAlignment="1">
      <alignment horizontal="left" indent="2"/>
    </xf>
    <xf numFmtId="0" fontId="9" fillId="0" borderId="0" xfId="6" applyFont="1" applyAlignment="1">
      <alignment horizontal="left"/>
    </xf>
    <xf numFmtId="0" fontId="18" fillId="0" borderId="0" xfId="4" applyFont="1" applyAlignment="1">
      <alignment horizontal="center"/>
    </xf>
    <xf numFmtId="0" fontId="18" fillId="0" borderId="0" xfId="6" applyFont="1" applyAlignment="1">
      <alignment horizontal="left"/>
    </xf>
    <xf numFmtId="0" fontId="2" fillId="0" borderId="0" xfId="4" applyFont="1" applyAlignment="1">
      <alignment horizontal="right"/>
    </xf>
    <xf numFmtId="0" fontId="18" fillId="0" borderId="0" xfId="4" applyFont="1" applyAlignment="1"/>
    <xf numFmtId="0" fontId="9" fillId="0" borderId="0" xfId="4" applyFont="1" applyAlignment="1"/>
    <xf numFmtId="0" fontId="19" fillId="0" borderId="0" xfId="0" applyFont="1" applyAlignment="1">
      <alignment horizontal="left" indent="2"/>
    </xf>
    <xf numFmtId="0" fontId="2" fillId="9" borderId="0" xfId="4" applyFont="1" applyFill="1" applyProtection="1"/>
    <xf numFmtId="0" fontId="2" fillId="9" borderId="0" xfId="4" applyFont="1" applyFill="1" applyAlignment="1">
      <alignment horizontal="center"/>
    </xf>
    <xf numFmtId="0" fontId="6" fillId="0" borderId="0" xfId="4" applyFont="1" applyAlignment="1">
      <alignment horizontal="center"/>
    </xf>
    <xf numFmtId="0" fontId="2" fillId="5" borderId="0" xfId="4" applyFont="1" applyFill="1"/>
    <xf numFmtId="0" fontId="2" fillId="5" borderId="0" xfId="4" applyFont="1" applyFill="1" applyAlignment="1">
      <alignment horizontal="center"/>
    </xf>
    <xf numFmtId="0" fontId="2" fillId="0" borderId="0" xfId="5" applyFont="1" applyAlignment="1">
      <alignment horizontal="center"/>
    </xf>
    <xf numFmtId="0" fontId="9" fillId="0" borderId="0" xfId="0" applyFont="1"/>
    <xf numFmtId="0" fontId="9" fillId="5" borderId="0" xfId="0" applyFont="1" applyFill="1"/>
    <xf numFmtId="0" fontId="2" fillId="5" borderId="0" xfId="5" applyFont="1" applyFill="1" applyAlignment="1">
      <alignment horizontal="center"/>
    </xf>
    <xf numFmtId="3" fontId="2" fillId="0" borderId="1" xfId="4" applyNumberFormat="1" applyFont="1" applyBorder="1" applyAlignment="1">
      <alignment horizontal="center"/>
    </xf>
    <xf numFmtId="0" fontId="2" fillId="0" borderId="10" xfId="4" applyFont="1" applyBorder="1"/>
    <xf numFmtId="0" fontId="2" fillId="0" borderId="5" xfId="6" applyFont="1" applyBorder="1" applyAlignment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165" fontId="2" fillId="4" borderId="1" xfId="1" applyFont="1" applyFill="1" applyBorder="1" applyAlignment="1" applyProtection="1">
      <alignment horizontal="center"/>
    </xf>
    <xf numFmtId="0" fontId="2" fillId="0" borderId="10" xfId="4" applyFont="1" applyBorder="1" applyAlignment="1">
      <alignment horizontal="center"/>
    </xf>
    <xf numFmtId="0" fontId="2" fillId="0" borderId="5" xfId="6" applyFont="1" applyBorder="1" applyAlignment="1" applyProtection="1">
      <alignment horizontal="center" vertical="center" wrapText="1"/>
    </xf>
    <xf numFmtId="0" fontId="6" fillId="0" borderId="0" xfId="6" applyFont="1" applyAlignment="1">
      <alignment horizontal="right"/>
    </xf>
    <xf numFmtId="0" fontId="6" fillId="0" borderId="0" xfId="6" applyFont="1" applyAlignment="1" applyProtection="1">
      <alignment horizontal="left"/>
    </xf>
    <xf numFmtId="0" fontId="6" fillId="0" borderId="0" xfId="6" applyFont="1" applyAlignment="1">
      <alignment horizontal="left"/>
    </xf>
    <xf numFmtId="0" fontId="18" fillId="0" borderId="0" xfId="0" applyFont="1"/>
    <xf numFmtId="0" fontId="2" fillId="5" borderId="0" xfId="6" applyFont="1" applyFill="1" applyAlignment="1">
      <alignment horizontal="right"/>
    </xf>
    <xf numFmtId="0" fontId="2" fillId="5" borderId="0" xfId="6" applyFont="1" applyFill="1" applyAlignment="1">
      <alignment horizontal="left"/>
    </xf>
    <xf numFmtId="0" fontId="9" fillId="0" borderId="0" xfId="0" applyFont="1" applyAlignment="1">
      <alignment horizontal="right"/>
    </xf>
    <xf numFmtId="165" fontId="2" fillId="4" borderId="0" xfId="1" applyFont="1" applyFill="1" applyBorder="1" applyAlignment="1" applyProtection="1">
      <alignment horizontal="center"/>
    </xf>
    <xf numFmtId="0" fontId="2" fillId="0" borderId="0" xfId="6" applyFont="1"/>
    <xf numFmtId="0" fontId="2" fillId="0" borderId="13" xfId="6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0" fontId="2" fillId="0" borderId="12" xfId="6" applyFont="1" applyBorder="1" applyAlignment="1" applyProtection="1">
      <alignment horizontal="center" vertical="center" wrapText="1"/>
    </xf>
    <xf numFmtId="0" fontId="2" fillId="0" borderId="1" xfId="6" applyFont="1" applyBorder="1" applyProtection="1"/>
    <xf numFmtId="165" fontId="2" fillId="0" borderId="7" xfId="1" applyFont="1" applyBorder="1" applyAlignment="1" applyProtection="1">
      <alignment horizontal="center"/>
    </xf>
    <xf numFmtId="0" fontId="2" fillId="0" borderId="1" xfId="6" applyFont="1" applyBorder="1" applyAlignment="1">
      <alignment horizontal="center"/>
    </xf>
    <xf numFmtId="165" fontId="2" fillId="2" borderId="1" xfId="6" applyNumberFormat="1" applyFont="1" applyFill="1" applyBorder="1" applyAlignment="1">
      <alignment horizontal="center"/>
    </xf>
    <xf numFmtId="165" fontId="2" fillId="3" borderId="1" xfId="6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9" fontId="9" fillId="2" borderId="1" xfId="7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3" fillId="0" borderId="0" xfId="6" applyFont="1"/>
    <xf numFmtId="0" fontId="11" fillId="10" borderId="0" xfId="6" applyFont="1" applyFill="1" applyAlignment="1">
      <alignment horizontal="left"/>
    </xf>
    <xf numFmtId="0" fontId="11" fillId="10" borderId="0" xfId="6" applyFont="1" applyFill="1" applyAlignment="1">
      <alignment horizontal="center"/>
    </xf>
    <xf numFmtId="2" fontId="11" fillId="10" borderId="0" xfId="1" applyNumberFormat="1" applyFont="1" applyFill="1" applyAlignment="1">
      <alignment horizontal="center"/>
    </xf>
    <xf numFmtId="0" fontId="2" fillId="10" borderId="0" xfId="6" applyFont="1" applyFill="1" applyAlignment="1">
      <alignment horizontal="center"/>
    </xf>
    <xf numFmtId="0" fontId="2" fillId="0" borderId="0" xfId="6" applyFont="1" applyProtection="1"/>
    <xf numFmtId="0" fontId="11" fillId="0" borderId="5" xfId="6" applyFont="1" applyBorder="1" applyAlignment="1" applyProtection="1">
      <alignment horizontal="center" vertical="center" wrapText="1"/>
    </xf>
    <xf numFmtId="0" fontId="11" fillId="0" borderId="6" xfId="6" applyFont="1" applyBorder="1" applyAlignment="1" applyProtection="1">
      <alignment horizontal="center" vertical="center" wrapText="1"/>
    </xf>
    <xf numFmtId="165" fontId="11" fillId="0" borderId="1" xfId="1" applyFont="1" applyBorder="1" applyAlignment="1" applyProtection="1">
      <alignment horizontal="center"/>
    </xf>
    <xf numFmtId="0" fontId="11" fillId="0" borderId="7" xfId="6" applyFont="1" applyBorder="1" applyAlignment="1">
      <alignment horizontal="center"/>
    </xf>
    <xf numFmtId="0" fontId="11" fillId="0" borderId="1" xfId="6" applyFont="1" applyBorder="1" applyAlignment="1">
      <alignment horizontal="center"/>
    </xf>
    <xf numFmtId="165" fontId="11" fillId="2" borderId="4" xfId="6" applyNumberFormat="1" applyFont="1" applyFill="1" applyBorder="1" applyAlignment="1" applyProtection="1">
      <alignment horizontal="center"/>
    </xf>
    <xf numFmtId="165" fontId="11" fillId="3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Alignment="1" applyProtection="1">
      <alignment horizontal="left"/>
    </xf>
    <xf numFmtId="0" fontId="2" fillId="0" borderId="0" xfId="6" applyFont="1" applyAlignment="1" applyProtection="1">
      <alignment horizontal="left"/>
    </xf>
    <xf numFmtId="0" fontId="11" fillId="5" borderId="0" xfId="6" applyFont="1" applyFill="1" applyAlignment="1">
      <alignment horizontal="right"/>
    </xf>
    <xf numFmtId="0" fontId="11" fillId="0" borderId="0" xfId="6" applyFont="1"/>
    <xf numFmtId="0" fontId="11" fillId="0" borderId="0" xfId="6" applyFont="1" applyProtection="1"/>
    <xf numFmtId="0" fontId="11" fillId="0" borderId="1" xfId="6" applyFont="1" applyBorder="1" applyProtection="1"/>
    <xf numFmtId="165" fontId="2" fillId="2" borderId="4" xfId="6" applyNumberFormat="1" applyFont="1" applyFill="1" applyBorder="1" applyAlignment="1">
      <alignment horizontal="center"/>
    </xf>
    <xf numFmtId="2" fontId="11" fillId="0" borderId="0" xfId="1" applyNumberFormat="1" applyFont="1" applyAlignment="1" applyProtection="1">
      <alignment horizontal="left"/>
    </xf>
    <xf numFmtId="2" fontId="11" fillId="0" borderId="0" xfId="1" applyNumberFormat="1" applyFont="1" applyAlignment="1">
      <alignment horizontal="left"/>
    </xf>
    <xf numFmtId="0" fontId="11" fillId="4" borderId="0" xfId="6" applyFont="1" applyFill="1" applyAlignment="1">
      <alignment horizontal="right"/>
    </xf>
    <xf numFmtId="0" fontId="11" fillId="4" borderId="0" xfId="6" applyFont="1" applyFill="1" applyAlignment="1">
      <alignment horizontal="left"/>
    </xf>
    <xf numFmtId="0" fontId="11" fillId="0" borderId="5" xfId="6" applyFont="1" applyBorder="1" applyAlignment="1">
      <alignment horizontal="center" vertical="center" wrapText="1"/>
    </xf>
    <xf numFmtId="0" fontId="11" fillId="0" borderId="4" xfId="6" applyFont="1" applyFill="1" applyBorder="1" applyProtection="1"/>
    <xf numFmtId="165" fontId="11" fillId="2" borderId="4" xfId="6" applyNumberFormat="1" applyFont="1" applyFill="1" applyBorder="1"/>
    <xf numFmtId="0" fontId="7" fillId="0" borderId="0" xfId="6" applyFont="1"/>
    <xf numFmtId="2" fontId="2" fillId="0" borderId="0" xfId="1" applyNumberFormat="1" applyFont="1"/>
    <xf numFmtId="0" fontId="2" fillId="0" borderId="6" xfId="6" applyFont="1" applyBorder="1" applyAlignment="1" applyProtection="1">
      <alignment horizontal="center" vertical="center" wrapText="1"/>
    </xf>
    <xf numFmtId="165" fontId="2" fillId="11" borderId="1" xfId="1" applyFont="1" applyFill="1" applyBorder="1" applyAlignment="1">
      <alignment horizontal="center"/>
    </xf>
    <xf numFmtId="0" fontId="2" fillId="0" borderId="7" xfId="6" applyFont="1" applyBorder="1" applyAlignment="1">
      <alignment horizontal="center"/>
    </xf>
    <xf numFmtId="165" fontId="2" fillId="2" borderId="1" xfId="6" applyNumberFormat="1" applyFont="1" applyFill="1" applyBorder="1" applyAlignment="1" applyProtection="1">
      <alignment horizontal="center"/>
    </xf>
    <xf numFmtId="165" fontId="2" fillId="3" borderId="1" xfId="1" applyNumberFormat="1" applyFont="1" applyFill="1" applyBorder="1" applyAlignment="1" applyProtection="1">
      <alignment horizontal="center"/>
    </xf>
    <xf numFmtId="180" fontId="2" fillId="0" borderId="1" xfId="1" applyNumberFormat="1" applyFont="1" applyBorder="1" applyAlignment="1" applyProtection="1">
      <alignment horizontal="center"/>
    </xf>
    <xf numFmtId="0" fontId="2" fillId="0" borderId="0" xfId="6" applyFont="1" applyBorder="1"/>
    <xf numFmtId="0" fontId="2" fillId="0" borderId="0" xfId="6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2" fillId="0" borderId="0" xfId="6" applyFont="1" applyBorder="1" applyAlignment="1">
      <alignment horizontal="right"/>
    </xf>
    <xf numFmtId="0" fontId="2" fillId="0" borderId="0" xfId="4" applyFont="1" applyAlignment="1"/>
    <xf numFmtId="0" fontId="11" fillId="0" borderId="0" xfId="4" applyFont="1" applyAlignment="1"/>
  </cellXfs>
  <cellStyles count="8">
    <cellStyle name="Dziesiętny" xfId="1" builtinId="3"/>
    <cellStyle name="Dziesiętny 2" xfId="2"/>
    <cellStyle name="Normalny" xfId="0" builtinId="0"/>
    <cellStyle name="Normalny 2" xfId="3"/>
    <cellStyle name="Normalny_formularz 2011" xfId="4"/>
    <cellStyle name="Normalny_Formularz OPS w Klodzku" xfId="5"/>
    <cellStyle name="Normalny_Jednostki oświatowe" xfId="6"/>
    <cellStyle name="Procentowy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218"/>
  <sheetViews>
    <sheetView topLeftCell="A188" zoomScale="75" zoomScaleNormal="75" zoomScalePageLayoutView="70" workbookViewId="0">
      <selection activeCell="J212" sqref="J212"/>
    </sheetView>
  </sheetViews>
  <sheetFormatPr defaultColWidth="8.85546875" defaultRowHeight="12.75"/>
  <cols>
    <col min="1" max="1" width="3.42578125" style="61" customWidth="1"/>
    <col min="2" max="2" width="29.85546875" style="61" customWidth="1"/>
    <col min="3" max="3" width="18.140625" style="99" customWidth="1"/>
    <col min="4" max="4" width="16.5703125" style="99" customWidth="1"/>
    <col min="5" max="5" width="15.140625" style="99" customWidth="1"/>
    <col min="6" max="6" width="19" style="99" customWidth="1"/>
    <col min="7" max="7" width="15.85546875" style="99" customWidth="1"/>
    <col min="8" max="8" width="16.85546875" style="99" customWidth="1"/>
    <col min="9" max="10" width="16.5703125" style="99" customWidth="1"/>
    <col min="11" max="11" width="10.5703125" style="99" customWidth="1"/>
    <col min="12" max="16384" width="8.85546875" style="61"/>
  </cols>
  <sheetData>
    <row r="1" spans="1:5" ht="18">
      <c r="B1" s="54" t="s">
        <v>191</v>
      </c>
    </row>
    <row r="2" spans="1:5" ht="18">
      <c r="B2" s="100" t="s">
        <v>332</v>
      </c>
    </row>
    <row r="3" spans="1:5" ht="18">
      <c r="A3" s="74"/>
      <c r="B3" s="100" t="s">
        <v>333</v>
      </c>
    </row>
    <row r="4" spans="1:5">
      <c r="A4" s="74">
        <v>1</v>
      </c>
      <c r="B4" s="101" t="s">
        <v>1</v>
      </c>
      <c r="C4" s="102" t="s">
        <v>123</v>
      </c>
      <c r="D4" s="103"/>
      <c r="E4" s="103"/>
    </row>
    <row r="5" spans="1:5">
      <c r="A5" s="74"/>
      <c r="B5" s="76" t="s">
        <v>2</v>
      </c>
      <c r="C5" s="61" t="s">
        <v>99</v>
      </c>
      <c r="E5" s="104"/>
    </row>
    <row r="6" spans="1:5">
      <c r="A6" s="74"/>
      <c r="B6" s="105" t="s">
        <v>76</v>
      </c>
      <c r="C6" s="106"/>
      <c r="D6" s="106"/>
      <c r="E6" s="106"/>
    </row>
    <row r="7" spans="1:5">
      <c r="A7" s="74"/>
      <c r="B7" s="61" t="s">
        <v>99</v>
      </c>
    </row>
    <row r="8" spans="1:5">
      <c r="A8" s="74"/>
      <c r="B8" s="61" t="s">
        <v>161</v>
      </c>
    </row>
    <row r="9" spans="1:5">
      <c r="A9" s="74"/>
      <c r="B9" s="61" t="s">
        <v>281</v>
      </c>
    </row>
    <row r="10" spans="1:5">
      <c r="A10" s="74"/>
      <c r="B10" s="61" t="s">
        <v>77</v>
      </c>
    </row>
    <row r="11" spans="1:5">
      <c r="A11" s="74"/>
      <c r="B11" s="61" t="s">
        <v>282</v>
      </c>
    </row>
    <row r="12" spans="1:5">
      <c r="A12" s="74"/>
      <c r="B12" s="61" t="s">
        <v>283</v>
      </c>
    </row>
    <row r="13" spans="1:5">
      <c r="A13" s="74"/>
      <c r="B13" s="61" t="s">
        <v>100</v>
      </c>
    </row>
    <row r="14" spans="1:5">
      <c r="A14" s="74"/>
      <c r="B14" s="61" t="s">
        <v>284</v>
      </c>
    </row>
    <row r="15" spans="1:5">
      <c r="A15" s="74"/>
      <c r="B15" s="61" t="s">
        <v>326</v>
      </c>
    </row>
    <row r="16" spans="1:5">
      <c r="A16" s="74"/>
      <c r="B16" s="61" t="s">
        <v>199</v>
      </c>
    </row>
    <row r="17" spans="1:11">
      <c r="A17" s="74"/>
      <c r="B17" s="61" t="s">
        <v>101</v>
      </c>
    </row>
    <row r="18" spans="1:11">
      <c r="A18" s="74"/>
      <c r="B18" s="61" t="s">
        <v>148</v>
      </c>
    </row>
    <row r="19" spans="1:11">
      <c r="A19" s="74"/>
      <c r="B19" s="248" t="s">
        <v>160</v>
      </c>
      <c r="C19" s="248"/>
      <c r="D19" s="248"/>
      <c r="E19" s="248"/>
      <c r="F19" s="248"/>
      <c r="G19" s="248"/>
      <c r="H19" s="248"/>
      <c r="I19" s="248"/>
    </row>
    <row r="20" spans="1:11">
      <c r="A20" s="74"/>
      <c r="B20" s="71" t="s">
        <v>190</v>
      </c>
      <c r="C20" s="71"/>
      <c r="D20" s="70"/>
      <c r="E20" s="70"/>
      <c r="F20" s="70"/>
      <c r="G20" s="70"/>
      <c r="H20" s="70"/>
      <c r="I20" s="70"/>
    </row>
    <row r="21" spans="1:11" ht="3.6" customHeight="1" thickBot="1">
      <c r="A21" s="74"/>
      <c r="B21" s="70"/>
      <c r="C21" s="70"/>
      <c r="D21" s="70"/>
      <c r="E21" s="70"/>
      <c r="F21" s="61"/>
      <c r="G21" s="61"/>
      <c r="H21" s="61"/>
      <c r="I21" s="61"/>
      <c r="J21" s="61"/>
      <c r="K21" s="61"/>
    </row>
    <row r="22" spans="1:11" ht="127.5">
      <c r="A22" s="75"/>
      <c r="B22" s="107"/>
      <c r="C22" s="81" t="s">
        <v>168</v>
      </c>
      <c r="D22" s="81" t="s">
        <v>169</v>
      </c>
      <c r="E22" s="81" t="s">
        <v>170</v>
      </c>
      <c r="F22" s="81" t="s">
        <v>285</v>
      </c>
      <c r="G22" s="81" t="s">
        <v>286</v>
      </c>
      <c r="H22" s="81" t="s">
        <v>167</v>
      </c>
      <c r="I22" s="81" t="s">
        <v>14</v>
      </c>
      <c r="J22" s="61"/>
      <c r="K22" s="61"/>
    </row>
    <row r="23" spans="1:11" ht="25.5">
      <c r="A23" s="74"/>
      <c r="B23" s="73" t="s">
        <v>15</v>
      </c>
      <c r="C23" s="108">
        <v>36676821.090000004</v>
      </c>
      <c r="D23" s="108">
        <v>4656767.68</v>
      </c>
      <c r="E23" s="108">
        <v>248743.92</v>
      </c>
      <c r="F23" s="108">
        <v>4652362.22</v>
      </c>
      <c r="G23" s="109">
        <v>903174</v>
      </c>
      <c r="H23" s="109" t="s">
        <v>182</v>
      </c>
      <c r="I23" s="80" t="s">
        <v>16</v>
      </c>
      <c r="J23" s="61"/>
      <c r="K23" s="61"/>
    </row>
    <row r="24" spans="1:11" ht="25.5">
      <c r="A24" s="74"/>
      <c r="B24" s="73" t="s">
        <v>43</v>
      </c>
      <c r="C24" s="108">
        <v>36676821.090000004</v>
      </c>
      <c r="D24" s="108">
        <v>4656767.68</v>
      </c>
      <c r="E24" s="108">
        <v>248743.92</v>
      </c>
      <c r="F24" s="108">
        <v>4652362.22</v>
      </c>
      <c r="G24" s="109">
        <v>903174</v>
      </c>
      <c r="H24" s="109" t="s">
        <v>182</v>
      </c>
      <c r="I24" s="55" t="s">
        <v>16</v>
      </c>
      <c r="J24" s="61"/>
      <c r="K24" s="61"/>
    </row>
    <row r="25" spans="1:11" ht="13.5" thickBot="1">
      <c r="A25" s="75"/>
      <c r="B25" s="110" t="s">
        <v>44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7">
        <f>SUM(C25:H25)</f>
        <v>0</v>
      </c>
      <c r="J25" s="61"/>
      <c r="K25" s="61"/>
    </row>
    <row r="26" spans="1:11" ht="13.5" thickTop="1">
      <c r="A26" s="74"/>
      <c r="C26" s="61"/>
      <c r="D26" s="61"/>
      <c r="E26" s="61"/>
      <c r="F26" s="61"/>
      <c r="G26" s="61"/>
      <c r="H26" s="61"/>
      <c r="I26" s="61"/>
      <c r="J26" s="61"/>
      <c r="K26" s="61"/>
    </row>
    <row r="27" spans="1:11">
      <c r="A27" s="74">
        <v>2</v>
      </c>
      <c r="B27" s="72" t="s">
        <v>193</v>
      </c>
      <c r="C27" s="106"/>
      <c r="D27" s="106"/>
      <c r="E27" s="106"/>
      <c r="K27" s="111"/>
    </row>
    <row r="28" spans="1:11">
      <c r="A28" s="74"/>
      <c r="B28" s="61" t="s">
        <v>329</v>
      </c>
      <c r="K28" s="112"/>
    </row>
    <row r="29" spans="1:11">
      <c r="A29" s="74"/>
      <c r="B29" s="61" t="s">
        <v>203</v>
      </c>
      <c r="K29" s="112"/>
    </row>
    <row r="30" spans="1:11">
      <c r="A30" s="74"/>
      <c r="B30" s="61" t="s">
        <v>204</v>
      </c>
      <c r="K30" s="112"/>
    </row>
    <row r="31" spans="1:11">
      <c r="A31" s="74"/>
      <c r="B31" s="61" t="s">
        <v>205</v>
      </c>
      <c r="K31" s="112"/>
    </row>
    <row r="32" spans="1:11">
      <c r="A32" s="74"/>
      <c r="B32" s="61" t="s">
        <v>206</v>
      </c>
      <c r="K32" s="112"/>
    </row>
    <row r="33" spans="1:11">
      <c r="A33" s="74"/>
      <c r="B33" s="61" t="s">
        <v>330</v>
      </c>
      <c r="K33" s="112"/>
    </row>
    <row r="34" spans="1:11">
      <c r="A34" s="74"/>
      <c r="B34" s="61" t="s">
        <v>328</v>
      </c>
      <c r="K34" s="112"/>
    </row>
    <row r="35" spans="1:11">
      <c r="A35" s="74"/>
      <c r="B35" s="248" t="s">
        <v>79</v>
      </c>
      <c r="C35" s="248"/>
      <c r="D35" s="248"/>
      <c r="E35" s="248"/>
      <c r="F35" s="248"/>
      <c r="G35" s="248"/>
      <c r="H35" s="248"/>
      <c r="I35" s="248"/>
      <c r="J35" s="61"/>
      <c r="K35" s="61"/>
    </row>
    <row r="36" spans="1:11">
      <c r="A36" s="74"/>
      <c r="B36" s="71" t="s">
        <v>190</v>
      </c>
      <c r="C36" s="70"/>
      <c r="D36" s="70"/>
      <c r="E36" s="70"/>
      <c r="F36" s="70"/>
      <c r="G36" s="70"/>
      <c r="H36" s="70"/>
      <c r="I36" s="70"/>
      <c r="J36" s="61"/>
      <c r="K36" s="61"/>
    </row>
    <row r="37" spans="1:11" ht="13.5" thickBot="1">
      <c r="A37" s="74"/>
      <c r="B37" s="74"/>
      <c r="C37" s="74"/>
      <c r="D37" s="74"/>
      <c r="E37" s="70"/>
      <c r="F37" s="70"/>
      <c r="G37" s="70"/>
      <c r="H37" s="70"/>
      <c r="I37" s="70"/>
      <c r="J37" s="61"/>
      <c r="K37" s="61"/>
    </row>
    <row r="38" spans="1:11" ht="102">
      <c r="A38" s="74"/>
      <c r="B38" s="107"/>
      <c r="C38" s="113" t="s">
        <v>325</v>
      </c>
      <c r="D38" s="113" t="s">
        <v>189</v>
      </c>
      <c r="E38" s="113" t="s">
        <v>307</v>
      </c>
      <c r="F38" s="114" t="s">
        <v>308</v>
      </c>
      <c r="G38" s="115" t="s">
        <v>14</v>
      </c>
      <c r="H38" s="116"/>
      <c r="I38" s="107"/>
      <c r="J38" s="61"/>
      <c r="K38" s="61"/>
    </row>
    <row r="39" spans="1:11">
      <c r="A39" s="74"/>
      <c r="B39" s="117" t="s">
        <v>15</v>
      </c>
      <c r="C39" s="7">
        <v>55903</v>
      </c>
      <c r="D39" s="118">
        <v>616273</v>
      </c>
      <c r="E39" s="118">
        <v>19468</v>
      </c>
      <c r="F39" s="119">
        <v>500000</v>
      </c>
      <c r="G39" s="120" t="s">
        <v>16</v>
      </c>
      <c r="H39" s="121"/>
      <c r="I39" s="61"/>
      <c r="J39" s="61"/>
      <c r="K39" s="61"/>
    </row>
    <row r="40" spans="1:11">
      <c r="A40" s="74"/>
      <c r="B40" s="117" t="s">
        <v>43</v>
      </c>
      <c r="C40" s="7">
        <v>55903</v>
      </c>
      <c r="D40" s="118">
        <v>616273</v>
      </c>
      <c r="E40" s="118">
        <v>19468</v>
      </c>
      <c r="F40" s="119">
        <v>500000</v>
      </c>
      <c r="G40" s="120" t="s">
        <v>16</v>
      </c>
      <c r="H40" s="121"/>
      <c r="I40" s="61"/>
      <c r="J40" s="61"/>
      <c r="K40" s="61"/>
    </row>
    <row r="41" spans="1:11" ht="13.5" thickBot="1">
      <c r="A41" s="74"/>
      <c r="B41" s="122" t="s">
        <v>44</v>
      </c>
      <c r="C41" s="56">
        <v>0</v>
      </c>
      <c r="D41" s="123">
        <v>0</v>
      </c>
      <c r="E41" s="123">
        <v>0</v>
      </c>
      <c r="F41" s="123">
        <v>0</v>
      </c>
      <c r="G41" s="57">
        <f>SUM(C41:F41)</f>
        <v>0</v>
      </c>
      <c r="H41" s="121"/>
      <c r="I41" s="61"/>
      <c r="J41" s="61"/>
      <c r="K41" s="61"/>
    </row>
    <row r="42" spans="1:11" ht="13.5" thickTop="1">
      <c r="A42" s="74"/>
      <c r="C42" s="61"/>
      <c r="D42" s="61"/>
      <c r="E42" s="61"/>
      <c r="F42" s="61"/>
      <c r="G42" s="61"/>
      <c r="H42" s="61"/>
      <c r="I42" s="61"/>
      <c r="J42" s="61"/>
      <c r="K42" s="61"/>
    </row>
    <row r="43" spans="1:11">
      <c r="A43" s="74"/>
      <c r="C43" s="61"/>
      <c r="D43" s="61"/>
      <c r="E43" s="61"/>
      <c r="F43" s="9"/>
      <c r="G43" s="9"/>
      <c r="H43" s="121"/>
      <c r="I43" s="61"/>
      <c r="J43" s="112"/>
      <c r="K43" s="61"/>
    </row>
    <row r="44" spans="1:11">
      <c r="A44" s="74">
        <v>3</v>
      </c>
      <c r="B44" s="101" t="s">
        <v>1</v>
      </c>
      <c r="C44" s="102" t="s">
        <v>111</v>
      </c>
      <c r="D44" s="103"/>
      <c r="E44" s="103"/>
      <c r="F44" s="124"/>
      <c r="G44" s="124"/>
      <c r="H44" s="124"/>
      <c r="I44" s="124"/>
      <c r="J44" s="125"/>
      <c r="K44" s="61"/>
    </row>
    <row r="45" spans="1:11">
      <c r="A45" s="75"/>
      <c r="B45" s="101" t="s">
        <v>2</v>
      </c>
      <c r="C45" s="126" t="s">
        <v>99</v>
      </c>
      <c r="D45" s="124"/>
      <c r="E45" s="127"/>
      <c r="F45" s="124"/>
      <c r="G45" s="124"/>
      <c r="H45" s="124"/>
      <c r="I45" s="124"/>
      <c r="J45" s="125"/>
      <c r="K45" s="61"/>
    </row>
    <row r="46" spans="1:11">
      <c r="A46" s="75"/>
      <c r="B46" s="101"/>
      <c r="C46" s="101" t="s">
        <v>251</v>
      </c>
      <c r="D46" s="124"/>
      <c r="E46" s="127"/>
      <c r="F46" s="124"/>
      <c r="G46" s="124"/>
      <c r="H46" s="124"/>
      <c r="I46" s="124"/>
      <c r="J46" s="125"/>
      <c r="K46" s="61"/>
    </row>
    <row r="47" spans="1:11">
      <c r="A47" s="75"/>
      <c r="B47" s="101" t="s">
        <v>2</v>
      </c>
      <c r="C47" s="101" t="s">
        <v>252</v>
      </c>
      <c r="D47" s="124" t="s">
        <v>253</v>
      </c>
      <c r="E47" s="127" t="s">
        <v>254</v>
      </c>
      <c r="F47" s="124"/>
      <c r="G47" s="124"/>
      <c r="H47" s="124"/>
      <c r="I47" s="124"/>
      <c r="J47" s="125"/>
      <c r="K47" s="61"/>
    </row>
    <row r="48" spans="1:11">
      <c r="A48" s="75"/>
      <c r="B48" s="101"/>
      <c r="C48" s="101" t="s">
        <v>255</v>
      </c>
      <c r="D48" s="124"/>
      <c r="E48" s="127"/>
      <c r="F48" s="124"/>
      <c r="G48" s="124"/>
      <c r="H48" s="124"/>
      <c r="I48" s="124"/>
      <c r="J48" s="125"/>
      <c r="K48" s="61"/>
    </row>
    <row r="49" spans="1:11">
      <c r="A49" s="75"/>
      <c r="B49" s="101" t="s">
        <v>2</v>
      </c>
      <c r="C49" s="101" t="s">
        <v>256</v>
      </c>
      <c r="D49" s="124" t="s">
        <v>253</v>
      </c>
      <c r="E49" s="127" t="s">
        <v>254</v>
      </c>
      <c r="F49" s="124"/>
      <c r="G49" s="124"/>
      <c r="H49" s="124"/>
      <c r="I49" s="124"/>
      <c r="J49" s="125"/>
      <c r="K49" s="61"/>
    </row>
    <row r="50" spans="1:11">
      <c r="A50" s="74"/>
      <c r="B50" s="126" t="s">
        <v>103</v>
      </c>
      <c r="C50" s="124"/>
      <c r="D50" s="124"/>
      <c r="E50" s="124"/>
      <c r="F50" s="124"/>
      <c r="G50" s="124"/>
      <c r="H50" s="124"/>
      <c r="I50" s="124"/>
      <c r="J50" s="125"/>
      <c r="K50" s="61"/>
    </row>
    <row r="51" spans="1:11">
      <c r="A51" s="74"/>
      <c r="B51" s="126" t="s">
        <v>104</v>
      </c>
      <c r="C51" s="124"/>
      <c r="D51" s="124"/>
      <c r="E51" s="124"/>
      <c r="F51" s="124"/>
      <c r="G51" s="124"/>
      <c r="H51" s="124"/>
      <c r="I51" s="124"/>
      <c r="J51" s="125"/>
      <c r="K51" s="61"/>
    </row>
    <row r="52" spans="1:11">
      <c r="A52" s="74"/>
      <c r="B52" s="126" t="s">
        <v>105</v>
      </c>
      <c r="C52" s="124"/>
      <c r="D52" s="124"/>
      <c r="E52" s="124"/>
      <c r="F52" s="124"/>
      <c r="G52" s="124"/>
      <c r="H52" s="124"/>
      <c r="I52" s="124"/>
      <c r="J52" s="128"/>
      <c r="K52" s="61"/>
    </row>
    <row r="53" spans="1:11">
      <c r="A53" s="75"/>
      <c r="B53" s="126" t="s">
        <v>268</v>
      </c>
      <c r="C53" s="124"/>
      <c r="D53" s="124"/>
      <c r="E53" s="124"/>
      <c r="F53" s="124"/>
      <c r="G53" s="124"/>
      <c r="H53" s="124"/>
      <c r="I53" s="124"/>
      <c r="J53" s="128"/>
      <c r="K53" s="61"/>
    </row>
    <row r="54" spans="1:11">
      <c r="A54" s="75"/>
      <c r="B54" s="126" t="s">
        <v>269</v>
      </c>
      <c r="C54" s="124"/>
      <c r="D54" s="124"/>
      <c r="E54" s="124"/>
      <c r="F54" s="124"/>
      <c r="G54" s="124"/>
      <c r="H54" s="124"/>
      <c r="I54" s="124"/>
      <c r="J54" s="128"/>
      <c r="K54" s="61"/>
    </row>
    <row r="55" spans="1:11">
      <c r="A55" s="75"/>
      <c r="B55" s="126" t="s">
        <v>106</v>
      </c>
      <c r="C55" s="124"/>
      <c r="D55" s="124"/>
      <c r="E55" s="124"/>
      <c r="F55" s="124"/>
      <c r="G55" s="124"/>
      <c r="H55" s="124"/>
      <c r="I55" s="124"/>
      <c r="J55" s="128"/>
      <c r="K55" s="61"/>
    </row>
    <row r="56" spans="1:11">
      <c r="A56" s="75"/>
      <c r="B56" s="249" t="s">
        <v>79</v>
      </c>
      <c r="C56" s="249"/>
      <c r="D56" s="249"/>
      <c r="E56" s="249"/>
      <c r="F56" s="249"/>
      <c r="G56" s="249"/>
      <c r="H56" s="249"/>
      <c r="I56" s="249"/>
      <c r="J56" s="128"/>
      <c r="K56" s="61"/>
    </row>
    <row r="57" spans="1:11" ht="13.5" thickBot="1">
      <c r="A57" s="75"/>
      <c r="B57" s="130" t="s">
        <v>80</v>
      </c>
      <c r="C57" s="130"/>
      <c r="D57" s="129"/>
      <c r="E57" s="129"/>
      <c r="F57" s="129"/>
      <c r="G57" s="129"/>
      <c r="H57" s="129"/>
      <c r="I57" s="129"/>
      <c r="J57" s="128"/>
      <c r="K57" s="61"/>
    </row>
    <row r="58" spans="1:11" ht="63.75">
      <c r="A58" s="75"/>
      <c r="B58" s="131"/>
      <c r="C58" s="132" t="s">
        <v>270</v>
      </c>
      <c r="D58" s="132" t="s">
        <v>150</v>
      </c>
      <c r="E58" s="133" t="s">
        <v>181</v>
      </c>
      <c r="F58" s="133" t="s">
        <v>14</v>
      </c>
      <c r="G58" s="134"/>
      <c r="H58" s="134"/>
      <c r="I58" s="131"/>
      <c r="J58" s="128"/>
      <c r="K58" s="61"/>
    </row>
    <row r="59" spans="1:11">
      <c r="A59" s="75"/>
      <c r="B59" s="135" t="s">
        <v>15</v>
      </c>
      <c r="C59" s="136">
        <v>360351</v>
      </c>
      <c r="D59" s="137">
        <v>212714.63</v>
      </c>
      <c r="E59" s="136">
        <v>34231.57</v>
      </c>
      <c r="F59" s="138" t="s">
        <v>16</v>
      </c>
      <c r="G59" s="139"/>
      <c r="H59" s="139"/>
      <c r="I59" s="126"/>
      <c r="J59" s="128"/>
      <c r="K59" s="61"/>
    </row>
    <row r="60" spans="1:11">
      <c r="A60" s="75"/>
      <c r="B60" s="135" t="s">
        <v>43</v>
      </c>
      <c r="C60" s="136">
        <v>360351</v>
      </c>
      <c r="D60" s="137">
        <v>212714.63</v>
      </c>
      <c r="E60" s="136">
        <v>34231.57</v>
      </c>
      <c r="F60" s="138" t="s">
        <v>16</v>
      </c>
      <c r="G60" s="140"/>
      <c r="H60" s="139"/>
      <c r="I60" s="126"/>
      <c r="J60" s="128"/>
      <c r="K60" s="61"/>
    </row>
    <row r="61" spans="1:11" ht="13.5" thickBot="1">
      <c r="A61" s="75"/>
      <c r="B61" s="92" t="s">
        <v>44</v>
      </c>
      <c r="C61" s="93">
        <v>0</v>
      </c>
      <c r="D61" s="94">
        <v>0</v>
      </c>
      <c r="E61" s="94">
        <v>0</v>
      </c>
      <c r="F61" s="95">
        <f>SUM(C61:E61)</f>
        <v>0</v>
      </c>
      <c r="G61" s="140"/>
      <c r="H61" s="139"/>
      <c r="I61" s="126"/>
      <c r="J61" s="128"/>
      <c r="K61" s="61"/>
    </row>
    <row r="62" spans="1:11" ht="14.25" customHeight="1" thickTop="1">
      <c r="A62" s="75"/>
      <c r="C62" s="61"/>
      <c r="D62" s="61"/>
      <c r="E62" s="61"/>
      <c r="F62" s="9"/>
      <c r="G62" s="9"/>
      <c r="H62" s="121"/>
      <c r="I62" s="128"/>
      <c r="J62" s="61"/>
      <c r="K62" s="61"/>
    </row>
    <row r="63" spans="1:11">
      <c r="A63" s="75"/>
      <c r="C63" s="61"/>
      <c r="D63" s="61"/>
      <c r="E63" s="61"/>
      <c r="F63" s="9"/>
      <c r="G63" s="9"/>
      <c r="H63" s="121"/>
      <c r="I63" s="128"/>
      <c r="J63" s="61"/>
      <c r="K63" s="61"/>
    </row>
    <row r="64" spans="1:11" ht="14.25">
      <c r="A64" s="75">
        <v>4</v>
      </c>
      <c r="B64" s="141" t="s">
        <v>1</v>
      </c>
      <c r="C64" s="142" t="s">
        <v>274</v>
      </c>
      <c r="D64" s="143"/>
      <c r="E64" s="143"/>
      <c r="F64" s="124"/>
      <c r="G64" s="144"/>
      <c r="H64" s="139"/>
      <c r="I64" s="145"/>
      <c r="J64" s="126"/>
      <c r="K64" s="61"/>
    </row>
    <row r="65" spans="1:15">
      <c r="A65" s="75"/>
      <c r="B65" s="101" t="s">
        <v>2</v>
      </c>
      <c r="C65" s="126" t="s">
        <v>99</v>
      </c>
      <c r="D65" s="124"/>
      <c r="E65" s="127"/>
      <c r="F65" s="124"/>
      <c r="G65" s="144"/>
      <c r="H65" s="139"/>
      <c r="I65" s="126"/>
      <c r="J65" s="126"/>
      <c r="K65" s="61"/>
    </row>
    <row r="66" spans="1:15">
      <c r="A66" s="75"/>
      <c r="B66" s="126" t="s">
        <v>66</v>
      </c>
      <c r="C66" s="124"/>
      <c r="D66" s="124"/>
      <c r="E66" s="124"/>
      <c r="F66" s="124"/>
      <c r="G66" s="144"/>
      <c r="H66" s="139"/>
      <c r="I66" s="126"/>
      <c r="J66" s="126"/>
      <c r="K66" s="61"/>
    </row>
    <row r="67" spans="1:15" ht="14.25">
      <c r="A67" s="75"/>
      <c r="B67" s="146" t="s">
        <v>275</v>
      </c>
      <c r="C67" s="147"/>
      <c r="D67" s="147"/>
      <c r="E67" s="147"/>
      <c r="F67" s="147"/>
      <c r="G67" s="147"/>
      <c r="H67" s="147"/>
      <c r="I67" s="147"/>
      <c r="J67" s="146"/>
      <c r="K67" s="91"/>
      <c r="L67" s="91"/>
      <c r="M67" s="91"/>
      <c r="N67" s="91"/>
      <c r="O67" s="91"/>
    </row>
    <row r="68" spans="1:15" ht="14.25">
      <c r="A68" s="75"/>
      <c r="B68" s="146" t="s">
        <v>244</v>
      </c>
      <c r="C68" s="146" t="s">
        <v>276</v>
      </c>
      <c r="D68" s="146"/>
      <c r="E68" s="146"/>
      <c r="F68" s="146"/>
      <c r="G68" s="146"/>
      <c r="H68" s="147"/>
      <c r="I68" s="147"/>
      <c r="J68" s="146"/>
      <c r="K68" s="91"/>
      <c r="L68" s="91"/>
      <c r="M68" s="91"/>
      <c r="N68" s="91"/>
      <c r="O68" s="91"/>
    </row>
    <row r="69" spans="1:15">
      <c r="A69" s="75"/>
      <c r="B69" s="249" t="s">
        <v>79</v>
      </c>
      <c r="C69" s="249"/>
      <c r="D69" s="249"/>
      <c r="E69" s="249"/>
      <c r="F69" s="249"/>
      <c r="G69" s="249"/>
      <c r="H69" s="249"/>
      <c r="I69" s="249"/>
      <c r="J69" s="126"/>
      <c r="K69" s="61"/>
    </row>
    <row r="70" spans="1:15">
      <c r="A70" s="75"/>
      <c r="B70" s="148" t="s">
        <v>80</v>
      </c>
      <c r="C70" s="148"/>
      <c r="D70" s="129"/>
      <c r="E70" s="129"/>
      <c r="F70" s="129"/>
      <c r="G70" s="129"/>
      <c r="H70" s="129"/>
      <c r="I70" s="129"/>
      <c r="J70" s="126"/>
      <c r="K70" s="61"/>
    </row>
    <row r="71" spans="1:15" ht="13.5" thickBot="1">
      <c r="A71" s="75"/>
      <c r="B71" s="126"/>
      <c r="C71" s="126"/>
      <c r="D71" s="126"/>
      <c r="E71" s="126"/>
      <c r="F71" s="144"/>
      <c r="G71" s="144"/>
      <c r="H71" s="139"/>
      <c r="I71" s="126"/>
      <c r="J71" s="126"/>
      <c r="K71" s="61"/>
    </row>
    <row r="72" spans="1:15" ht="76.5">
      <c r="A72" s="75"/>
      <c r="B72" s="131"/>
      <c r="C72" s="132" t="s">
        <v>175</v>
      </c>
      <c r="D72" s="132" t="s">
        <v>78</v>
      </c>
      <c r="E72" s="132" t="s">
        <v>207</v>
      </c>
      <c r="F72" s="149" t="s">
        <v>14</v>
      </c>
      <c r="G72" s="144"/>
      <c r="H72" s="139"/>
      <c r="I72" s="126"/>
      <c r="J72" s="145"/>
      <c r="K72" s="61"/>
    </row>
    <row r="73" spans="1:15">
      <c r="A73" s="75"/>
      <c r="B73" s="135" t="s">
        <v>15</v>
      </c>
      <c r="C73" s="150">
        <v>936117.64</v>
      </c>
      <c r="D73" s="151">
        <v>1560004.52</v>
      </c>
      <c r="E73" s="151">
        <v>786479.18</v>
      </c>
      <c r="F73" s="152" t="s">
        <v>16</v>
      </c>
      <c r="G73" s="144"/>
      <c r="H73" s="139"/>
      <c r="I73" s="126"/>
      <c r="J73" s="145"/>
      <c r="K73" s="61"/>
    </row>
    <row r="74" spans="1:15">
      <c r="A74" s="75"/>
      <c r="B74" s="135" t="s">
        <v>43</v>
      </c>
      <c r="C74" s="150">
        <f>C73</f>
        <v>936117.64</v>
      </c>
      <c r="D74" s="150">
        <f>D73</f>
        <v>1560004.52</v>
      </c>
      <c r="E74" s="150">
        <f>E73</f>
        <v>786479.18</v>
      </c>
      <c r="F74" s="153" t="s">
        <v>16</v>
      </c>
      <c r="G74" s="144"/>
      <c r="H74" s="139"/>
      <c r="I74" s="126"/>
      <c r="J74" s="145"/>
      <c r="K74" s="61"/>
    </row>
    <row r="75" spans="1:15" ht="13.5" thickBot="1">
      <c r="A75" s="75"/>
      <c r="B75" s="92" t="s">
        <v>44</v>
      </c>
      <c r="C75" s="96">
        <v>0</v>
      </c>
      <c r="D75" s="97">
        <v>0</v>
      </c>
      <c r="E75" s="97">
        <v>0</v>
      </c>
      <c r="F75" s="98">
        <f>SUM(C75:E75)</f>
        <v>0</v>
      </c>
      <c r="G75" s="144"/>
      <c r="H75" s="139"/>
      <c r="I75" s="126"/>
      <c r="J75" s="145"/>
      <c r="K75" s="61"/>
    </row>
    <row r="76" spans="1:15" ht="13.5" thickTop="1">
      <c r="A76" s="75"/>
      <c r="C76" s="61"/>
      <c r="D76" s="61"/>
      <c r="E76" s="61"/>
      <c r="F76" s="9"/>
      <c r="G76" s="9"/>
      <c r="H76" s="121"/>
      <c r="I76" s="61"/>
      <c r="J76" s="128"/>
      <c r="K76" s="61"/>
    </row>
    <row r="77" spans="1:15">
      <c r="A77" s="75"/>
      <c r="B77" s="70"/>
      <c r="C77" s="70"/>
      <c r="D77" s="70"/>
      <c r="E77" s="70"/>
      <c r="F77" s="70"/>
      <c r="G77" s="70"/>
      <c r="H77" s="70"/>
      <c r="I77" s="70"/>
      <c r="J77" s="128"/>
      <c r="K77" s="61"/>
    </row>
    <row r="78" spans="1:15">
      <c r="A78" s="75">
        <v>5</v>
      </c>
      <c r="B78" s="101" t="s">
        <v>1</v>
      </c>
      <c r="C78" s="102" t="s">
        <v>208</v>
      </c>
      <c r="D78" s="103"/>
      <c r="E78" s="103"/>
      <c r="F78" s="124"/>
      <c r="G78" s="140"/>
      <c r="H78" s="139"/>
      <c r="I78" s="154"/>
      <c r="J78" s="128"/>
      <c r="K78" s="61"/>
    </row>
    <row r="79" spans="1:15">
      <c r="A79" s="75"/>
      <c r="B79" s="101" t="s">
        <v>2</v>
      </c>
      <c r="C79" s="126" t="s">
        <v>290</v>
      </c>
      <c r="D79" s="124"/>
      <c r="E79" s="127"/>
      <c r="F79" s="124"/>
      <c r="G79" s="140"/>
      <c r="H79" s="139"/>
      <c r="I79" s="126"/>
      <c r="J79" s="128"/>
      <c r="K79" s="61"/>
    </row>
    <row r="80" spans="1:15">
      <c r="A80" s="75"/>
      <c r="B80" s="126" t="s">
        <v>331</v>
      </c>
      <c r="C80" s="124"/>
      <c r="D80" s="124"/>
      <c r="E80" s="124"/>
      <c r="F80" s="124"/>
      <c r="G80" s="140"/>
      <c r="H80" s="139"/>
      <c r="I80" s="126"/>
      <c r="J80" s="128"/>
      <c r="K80" s="61"/>
    </row>
    <row r="81" spans="1:11">
      <c r="A81" s="75"/>
      <c r="B81" s="126" t="s">
        <v>247</v>
      </c>
      <c r="C81" s="124"/>
      <c r="D81" s="124"/>
      <c r="E81" s="124"/>
      <c r="F81" s="124"/>
      <c r="G81" s="140"/>
      <c r="H81" s="139"/>
      <c r="I81" s="126"/>
      <c r="J81" s="128"/>
      <c r="K81" s="61"/>
    </row>
    <row r="82" spans="1:11">
      <c r="A82" s="75"/>
      <c r="B82" s="126" t="s">
        <v>289</v>
      </c>
      <c r="C82" s="124"/>
      <c r="D82" s="124"/>
      <c r="E82" s="124"/>
      <c r="F82" s="124"/>
      <c r="G82" s="140"/>
      <c r="H82" s="139"/>
      <c r="I82" s="126"/>
      <c r="J82" s="128"/>
      <c r="K82" s="61"/>
    </row>
    <row r="83" spans="1:11" ht="6.4" customHeight="1">
      <c r="A83" s="75"/>
      <c r="B83" s="126"/>
      <c r="C83" s="124"/>
      <c r="D83" s="124"/>
      <c r="E83" s="124"/>
      <c r="F83" s="124"/>
      <c r="G83" s="140"/>
      <c r="H83" s="139"/>
      <c r="I83" s="126"/>
      <c r="J83" s="128"/>
      <c r="K83" s="61"/>
    </row>
    <row r="84" spans="1:11">
      <c r="A84" s="75"/>
      <c r="B84" s="127" t="s">
        <v>287</v>
      </c>
      <c r="C84" s="103"/>
      <c r="D84" s="103"/>
      <c r="E84" s="103"/>
      <c r="F84" s="155"/>
      <c r="G84" s="103"/>
      <c r="H84" s="103"/>
      <c r="I84" s="124"/>
      <c r="J84" s="128"/>
      <c r="K84" s="61"/>
    </row>
    <row r="85" spans="1:11">
      <c r="A85" s="75"/>
      <c r="B85" s="127" t="s">
        <v>200</v>
      </c>
      <c r="C85" s="103"/>
      <c r="D85" s="103"/>
      <c r="E85" s="103"/>
      <c r="F85" s="155"/>
      <c r="G85" s="103"/>
      <c r="H85" s="103"/>
      <c r="I85" s="124"/>
      <c r="J85" s="128"/>
      <c r="K85" s="61"/>
    </row>
    <row r="86" spans="1:11">
      <c r="A86" s="75"/>
      <c r="B86" s="127" t="s">
        <v>201</v>
      </c>
      <c r="C86" s="103"/>
      <c r="D86" s="103"/>
      <c r="E86" s="103"/>
      <c r="F86" s="155"/>
      <c r="G86" s="103"/>
      <c r="H86" s="103"/>
      <c r="I86" s="124"/>
      <c r="J86" s="128"/>
      <c r="K86" s="61"/>
    </row>
    <row r="87" spans="1:11" ht="6" customHeight="1">
      <c r="A87" s="75"/>
      <c r="B87" s="75"/>
      <c r="G87" s="9"/>
      <c r="H87" s="121"/>
      <c r="I87" s="61"/>
      <c r="J87" s="128"/>
      <c r="K87" s="61"/>
    </row>
    <row r="88" spans="1:11">
      <c r="B88" s="61" t="s">
        <v>291</v>
      </c>
      <c r="J88" s="128"/>
      <c r="K88" s="61"/>
    </row>
    <row r="89" spans="1:11">
      <c r="A89" s="75"/>
      <c r="B89" s="248" t="s">
        <v>171</v>
      </c>
      <c r="C89" s="248"/>
      <c r="D89" s="248"/>
      <c r="E89" s="248"/>
      <c r="F89" s="248"/>
      <c r="G89" s="248"/>
      <c r="H89" s="248"/>
      <c r="I89" s="248"/>
      <c r="J89" s="128"/>
      <c r="K89" s="61"/>
    </row>
    <row r="90" spans="1:11">
      <c r="A90" s="75"/>
      <c r="B90" s="71" t="s">
        <v>80</v>
      </c>
      <c r="C90" s="71"/>
      <c r="D90" s="70"/>
      <c r="E90" s="70"/>
      <c r="F90" s="70"/>
      <c r="G90" s="70"/>
      <c r="H90" s="70"/>
      <c r="I90" s="70"/>
      <c r="J90" s="128"/>
      <c r="K90" s="61"/>
    </row>
    <row r="91" spans="1:11" ht="13.5" thickBot="1">
      <c r="A91" s="75"/>
      <c r="B91" s="70"/>
      <c r="C91" s="70"/>
      <c r="D91" s="70"/>
      <c r="E91" s="70"/>
      <c r="F91" s="70"/>
      <c r="G91" s="70"/>
      <c r="H91" s="70"/>
      <c r="I91" s="70"/>
      <c r="J91" s="128"/>
      <c r="K91" s="61"/>
    </row>
    <row r="92" spans="1:11" ht="102">
      <c r="A92" s="75"/>
      <c r="B92" s="107"/>
      <c r="C92" s="113" t="s">
        <v>246</v>
      </c>
      <c r="D92" s="156" t="s">
        <v>262</v>
      </c>
      <c r="E92" s="156" t="s">
        <v>209</v>
      </c>
      <c r="F92" s="156" t="s">
        <v>288</v>
      </c>
      <c r="G92" s="157" t="s">
        <v>14</v>
      </c>
      <c r="H92" s="70"/>
      <c r="I92" s="70"/>
      <c r="J92" s="128"/>
      <c r="K92" s="61"/>
    </row>
    <row r="93" spans="1:11">
      <c r="A93" s="75"/>
      <c r="B93" s="117" t="s">
        <v>15</v>
      </c>
      <c r="C93" s="7">
        <v>5603664.4699999997</v>
      </c>
      <c r="D93" s="118">
        <v>240000</v>
      </c>
      <c r="E93" s="118">
        <v>99137</v>
      </c>
      <c r="F93" s="118">
        <v>83640</v>
      </c>
      <c r="G93" s="120" t="s">
        <v>16</v>
      </c>
      <c r="H93" s="70"/>
      <c r="I93" s="70"/>
      <c r="J93" s="128"/>
      <c r="K93" s="61"/>
    </row>
    <row r="94" spans="1:11">
      <c r="A94" s="75"/>
      <c r="B94" s="117" t="s">
        <v>43</v>
      </c>
      <c r="C94" s="7">
        <v>5603664.4699999997</v>
      </c>
      <c r="D94" s="118">
        <v>240000</v>
      </c>
      <c r="E94" s="118">
        <v>99137</v>
      </c>
      <c r="F94" s="118">
        <v>83640</v>
      </c>
      <c r="G94" s="120" t="s">
        <v>16</v>
      </c>
      <c r="H94" s="70"/>
      <c r="I94" s="70"/>
      <c r="J94" s="128"/>
      <c r="K94" s="61"/>
    </row>
    <row r="95" spans="1:11" ht="13.5" thickBot="1">
      <c r="A95" s="75"/>
      <c r="B95" s="122" t="s">
        <v>44</v>
      </c>
      <c r="C95" s="56">
        <v>0</v>
      </c>
      <c r="D95" s="123">
        <v>0</v>
      </c>
      <c r="E95" s="123">
        <v>0</v>
      </c>
      <c r="F95" s="123">
        <v>0</v>
      </c>
      <c r="G95" s="57">
        <f>SUM(C95:F95)</f>
        <v>0</v>
      </c>
      <c r="H95" s="70"/>
      <c r="I95" s="70"/>
      <c r="J95" s="128"/>
      <c r="K95" s="61"/>
    </row>
    <row r="96" spans="1:11" ht="13.5" thickTop="1">
      <c r="A96" s="75"/>
      <c r="B96" s="70"/>
      <c r="C96" s="70"/>
      <c r="D96" s="70"/>
      <c r="E96" s="70"/>
      <c r="F96" s="70"/>
      <c r="G96" s="70"/>
      <c r="H96" s="70"/>
      <c r="I96" s="70"/>
      <c r="J96" s="128"/>
      <c r="K96" s="61"/>
    </row>
    <row r="97" spans="1:11">
      <c r="A97" s="75"/>
      <c r="B97" s="70"/>
      <c r="C97" s="70"/>
      <c r="D97" s="70"/>
      <c r="E97" s="70"/>
      <c r="F97" s="70"/>
      <c r="G97" s="70"/>
      <c r="H97" s="70"/>
      <c r="I97" s="70"/>
      <c r="J97" s="128"/>
      <c r="K97" s="61"/>
    </row>
    <row r="98" spans="1:11">
      <c r="A98" s="75">
        <v>6</v>
      </c>
      <c r="B98" s="101" t="s">
        <v>1</v>
      </c>
      <c r="C98" s="158" t="s">
        <v>298</v>
      </c>
      <c r="D98" s="159"/>
      <c r="E98" s="159"/>
      <c r="F98" s="160"/>
      <c r="G98" s="160"/>
      <c r="H98" s="70"/>
      <c r="I98" s="70"/>
      <c r="J98" s="128"/>
      <c r="K98" s="61"/>
    </row>
    <row r="99" spans="1:11">
      <c r="A99" s="75"/>
      <c r="B99" s="101" t="s">
        <v>2</v>
      </c>
      <c r="C99" s="161" t="s">
        <v>297</v>
      </c>
      <c r="D99" s="160"/>
      <c r="E99" s="162"/>
      <c r="F99" s="160"/>
      <c r="G99" s="160"/>
      <c r="H99" s="70"/>
      <c r="I99" s="70"/>
      <c r="J99" s="128"/>
      <c r="K99" s="61"/>
    </row>
    <row r="100" spans="1:11">
      <c r="A100" s="75"/>
      <c r="B100" s="101" t="s">
        <v>1</v>
      </c>
      <c r="C100" s="158" t="s">
        <v>306</v>
      </c>
      <c r="D100" s="163"/>
      <c r="E100" s="164"/>
      <c r="F100" s="163"/>
      <c r="G100" s="160"/>
      <c r="H100" s="70"/>
      <c r="I100" s="70"/>
      <c r="J100" s="128"/>
      <c r="K100" s="61"/>
    </row>
    <row r="101" spans="1:11">
      <c r="A101" s="75"/>
      <c r="B101" s="101" t="s">
        <v>2</v>
      </c>
      <c r="C101" s="161" t="s">
        <v>299</v>
      </c>
      <c r="D101" s="160"/>
      <c r="E101" s="162"/>
      <c r="F101" s="160"/>
      <c r="G101" s="160"/>
      <c r="H101" s="70"/>
      <c r="I101" s="70"/>
      <c r="J101" s="128"/>
      <c r="K101" s="61"/>
    </row>
    <row r="102" spans="1:11">
      <c r="A102" s="75"/>
      <c r="B102" s="101" t="s">
        <v>1</v>
      </c>
      <c r="C102" s="158" t="s">
        <v>301</v>
      </c>
      <c r="D102" s="163"/>
      <c r="E102" s="164"/>
      <c r="F102" s="163"/>
      <c r="G102" s="160"/>
      <c r="H102" s="70"/>
      <c r="I102" s="70"/>
      <c r="J102" s="128"/>
      <c r="K102" s="61"/>
    </row>
    <row r="103" spans="1:11">
      <c r="A103" s="75"/>
      <c r="B103" s="101" t="s">
        <v>2</v>
      </c>
      <c r="C103" s="161" t="s">
        <v>300</v>
      </c>
      <c r="D103" s="160"/>
      <c r="E103" s="162"/>
      <c r="F103" s="160"/>
      <c r="G103" s="160"/>
      <c r="H103" s="70"/>
      <c r="I103" s="70"/>
      <c r="J103" s="128"/>
      <c r="K103" s="61"/>
    </row>
    <row r="104" spans="1:11">
      <c r="A104" s="75"/>
      <c r="B104" s="165" t="s">
        <v>1</v>
      </c>
      <c r="C104" s="158" t="s">
        <v>305</v>
      </c>
      <c r="D104" s="166"/>
      <c r="E104" s="166"/>
      <c r="F104" s="166"/>
      <c r="G104" s="167"/>
      <c r="H104" s="70"/>
      <c r="I104" s="70"/>
      <c r="J104" s="128"/>
      <c r="K104" s="61"/>
    </row>
    <row r="105" spans="1:11">
      <c r="A105" s="75"/>
      <c r="B105" s="165" t="s">
        <v>2</v>
      </c>
      <c r="C105" s="161" t="s">
        <v>304</v>
      </c>
      <c r="D105" s="167"/>
      <c r="E105" s="167"/>
      <c r="F105" s="167"/>
      <c r="G105" s="167"/>
      <c r="H105" s="70"/>
      <c r="I105" s="70"/>
      <c r="J105" s="128"/>
      <c r="K105" s="61"/>
    </row>
    <row r="106" spans="1:11">
      <c r="A106" s="75"/>
      <c r="B106" s="165" t="s">
        <v>1</v>
      </c>
      <c r="C106" s="158" t="s">
        <v>303</v>
      </c>
      <c r="D106" s="166"/>
      <c r="E106" s="166"/>
      <c r="F106" s="166"/>
      <c r="G106" s="167"/>
      <c r="H106" s="70"/>
      <c r="I106" s="70"/>
      <c r="J106" s="128"/>
      <c r="K106" s="61"/>
    </row>
    <row r="107" spans="1:11">
      <c r="A107" s="75"/>
      <c r="B107" s="165" t="s">
        <v>2</v>
      </c>
      <c r="C107" s="161" t="s">
        <v>302</v>
      </c>
      <c r="D107" s="167"/>
      <c r="E107" s="167"/>
      <c r="F107" s="167"/>
      <c r="G107" s="167"/>
      <c r="H107" s="70"/>
      <c r="I107" s="70"/>
      <c r="J107" s="128"/>
      <c r="K107" s="61"/>
    </row>
    <row r="108" spans="1:11">
      <c r="A108" s="75"/>
      <c r="B108" s="61" t="s">
        <v>309</v>
      </c>
      <c r="J108" s="128"/>
      <c r="K108" s="61"/>
    </row>
    <row r="109" spans="1:11">
      <c r="A109" s="75"/>
      <c r="B109" s="61" t="s">
        <v>202</v>
      </c>
      <c r="J109" s="128"/>
      <c r="K109" s="61"/>
    </row>
    <row r="110" spans="1:11">
      <c r="A110" s="75"/>
      <c r="B110" s="61" t="s">
        <v>176</v>
      </c>
      <c r="J110" s="128"/>
      <c r="K110" s="61"/>
    </row>
    <row r="111" spans="1:11">
      <c r="A111" s="75"/>
      <c r="B111" s="61" t="s">
        <v>316</v>
      </c>
      <c r="J111" s="128"/>
      <c r="K111" s="61"/>
    </row>
    <row r="112" spans="1:11">
      <c r="A112" s="75"/>
      <c r="B112" s="61" t="s">
        <v>257</v>
      </c>
      <c r="J112" s="128"/>
      <c r="K112" s="61"/>
    </row>
    <row r="113" spans="1:11" ht="13.5" thickBot="1">
      <c r="A113" s="75"/>
      <c r="B113" s="70"/>
      <c r="C113" s="168"/>
      <c r="D113" s="70"/>
      <c r="E113" s="70"/>
      <c r="F113" s="70"/>
      <c r="G113" s="70"/>
      <c r="H113" s="70"/>
      <c r="I113" s="70"/>
      <c r="J113" s="128"/>
      <c r="K113" s="61"/>
    </row>
    <row r="114" spans="1:11" ht="38.25">
      <c r="A114" s="75"/>
      <c r="B114" s="107"/>
      <c r="C114" s="113" t="s">
        <v>311</v>
      </c>
      <c r="D114" s="156" t="s">
        <v>312</v>
      </c>
      <c r="E114" s="156" t="s">
        <v>313</v>
      </c>
      <c r="F114" s="156" t="s">
        <v>314</v>
      </c>
      <c r="G114" s="156" t="s">
        <v>315</v>
      </c>
      <c r="H114" s="157" t="s">
        <v>14</v>
      </c>
      <c r="I114" s="70"/>
      <c r="J114" s="128"/>
      <c r="K114" s="61"/>
    </row>
    <row r="115" spans="1:11">
      <c r="A115" s="75"/>
      <c r="B115" s="117" t="s">
        <v>15</v>
      </c>
      <c r="C115" s="7">
        <v>7420800</v>
      </c>
      <c r="D115" s="118">
        <v>1549631.6</v>
      </c>
      <c r="E115" s="118">
        <v>813245.8</v>
      </c>
      <c r="F115" s="118">
        <v>178169.31</v>
      </c>
      <c r="G115" s="118">
        <v>41406.6</v>
      </c>
      <c r="H115" s="120" t="s">
        <v>16</v>
      </c>
      <c r="I115" s="70"/>
      <c r="J115" s="128"/>
      <c r="K115" s="61"/>
    </row>
    <row r="116" spans="1:11">
      <c r="A116" s="75"/>
      <c r="B116" s="117" t="s">
        <v>43</v>
      </c>
      <c r="C116" s="7">
        <v>7420800</v>
      </c>
      <c r="D116" s="118">
        <v>1549631.6</v>
      </c>
      <c r="E116" s="118">
        <v>813245.8</v>
      </c>
      <c r="F116" s="118">
        <v>178169.31</v>
      </c>
      <c r="G116" s="118">
        <v>41406.6</v>
      </c>
      <c r="H116" s="120" t="s">
        <v>16</v>
      </c>
      <c r="I116" s="70"/>
      <c r="J116" s="128"/>
      <c r="K116" s="61"/>
    </row>
    <row r="117" spans="1:11" ht="13.5" thickBot="1">
      <c r="A117" s="75"/>
      <c r="B117" s="122" t="s">
        <v>44</v>
      </c>
      <c r="C117" s="56">
        <v>0</v>
      </c>
      <c r="D117" s="123">
        <v>0</v>
      </c>
      <c r="E117" s="123">
        <v>0</v>
      </c>
      <c r="F117" s="123">
        <v>0</v>
      </c>
      <c r="G117" s="123">
        <v>0</v>
      </c>
      <c r="H117" s="57">
        <f>SUM(C117:G117)</f>
        <v>0</v>
      </c>
      <c r="I117" s="70"/>
      <c r="J117" s="128"/>
      <c r="K117" s="61"/>
    </row>
    <row r="118" spans="1:11" ht="13.5" thickTop="1">
      <c r="A118" s="75"/>
      <c r="B118" s="70"/>
      <c r="C118" s="168"/>
      <c r="D118" s="70"/>
      <c r="E118" s="70"/>
      <c r="F118" s="70"/>
      <c r="G118" s="70"/>
      <c r="H118" s="70"/>
      <c r="I118" s="70"/>
      <c r="J118" s="128"/>
      <c r="K118" s="61"/>
    </row>
    <row r="119" spans="1:11">
      <c r="A119" s="75"/>
      <c r="B119" s="70"/>
      <c r="C119" s="168"/>
      <c r="D119" s="70"/>
      <c r="E119" s="70"/>
      <c r="F119" s="70"/>
      <c r="G119" s="70"/>
      <c r="H119" s="70"/>
      <c r="I119" s="70"/>
      <c r="J119" s="128"/>
      <c r="K119" s="61"/>
    </row>
    <row r="120" spans="1:11">
      <c r="A120" s="75"/>
      <c r="C120" s="61"/>
      <c r="D120" s="61"/>
      <c r="E120" s="61"/>
      <c r="F120" s="9"/>
      <c r="G120" s="9"/>
      <c r="H120" s="121"/>
      <c r="I120" s="61"/>
      <c r="J120" s="128"/>
      <c r="K120" s="61"/>
    </row>
    <row r="121" spans="1:11">
      <c r="A121" s="74" t="s">
        <v>107</v>
      </c>
      <c r="B121" s="169" t="s">
        <v>310</v>
      </c>
      <c r="C121" s="170"/>
      <c r="D121" s="170"/>
      <c r="E121" s="170"/>
      <c r="F121" s="170"/>
      <c r="G121" s="170"/>
      <c r="K121" s="61"/>
    </row>
    <row r="122" spans="1:11">
      <c r="A122" s="74"/>
      <c r="B122" s="74" t="s">
        <v>184</v>
      </c>
      <c r="C122" s="171"/>
      <c r="D122" s="171"/>
      <c r="E122" s="171"/>
      <c r="F122" s="171"/>
      <c r="G122" s="171"/>
      <c r="H122" s="171"/>
      <c r="I122" s="171"/>
      <c r="J122" s="171"/>
      <c r="K122" s="61"/>
    </row>
    <row r="123" spans="1:11">
      <c r="A123" s="74"/>
      <c r="B123" s="74" t="s">
        <v>261</v>
      </c>
      <c r="C123" s="171"/>
      <c r="D123" s="171"/>
      <c r="E123" s="171"/>
      <c r="F123" s="171"/>
      <c r="G123" s="171"/>
      <c r="H123" s="171"/>
      <c r="I123" s="171"/>
      <c r="J123" s="171"/>
      <c r="K123" s="61"/>
    </row>
    <row r="124" spans="1:11">
      <c r="A124" s="74"/>
      <c r="B124" s="172" t="s">
        <v>126</v>
      </c>
      <c r="C124" s="173"/>
      <c r="K124" s="61"/>
    </row>
    <row r="125" spans="1:11">
      <c r="A125" s="74"/>
      <c r="B125" s="61" t="s">
        <v>210</v>
      </c>
      <c r="K125" s="61"/>
    </row>
    <row r="126" spans="1:11">
      <c r="A126" s="74" t="s">
        <v>110</v>
      </c>
      <c r="B126" s="21" t="s">
        <v>195</v>
      </c>
      <c r="C126" s="174"/>
      <c r="D126" s="174"/>
      <c r="E126" s="174"/>
      <c r="F126" s="174"/>
      <c r="G126" s="174"/>
      <c r="H126" s="121"/>
      <c r="K126" s="61"/>
    </row>
    <row r="127" spans="1:11">
      <c r="A127" s="74"/>
      <c r="B127" s="62" t="s">
        <v>211</v>
      </c>
      <c r="C127" s="174"/>
      <c r="D127" s="174"/>
      <c r="E127" s="174"/>
      <c r="F127" s="174"/>
      <c r="G127" s="174"/>
      <c r="H127" s="121"/>
      <c r="K127" s="61"/>
    </row>
    <row r="128" spans="1:11">
      <c r="A128" s="74"/>
      <c r="B128" s="62" t="s">
        <v>212</v>
      </c>
      <c r="C128" s="174"/>
      <c r="D128" s="62"/>
      <c r="E128" s="62"/>
      <c r="F128" s="62"/>
      <c r="G128" s="62"/>
      <c r="H128" s="121"/>
      <c r="K128" s="61"/>
    </row>
    <row r="129" spans="1:11">
      <c r="A129" s="74"/>
      <c r="B129" s="62" t="s">
        <v>213</v>
      </c>
      <c r="C129" s="174"/>
      <c r="D129" s="62"/>
      <c r="E129" s="62"/>
      <c r="F129" s="62"/>
      <c r="G129" s="62"/>
      <c r="H129" s="121"/>
      <c r="K129" s="61"/>
    </row>
    <row r="130" spans="1:11">
      <c r="A130" s="74"/>
      <c r="B130" s="62" t="s">
        <v>124</v>
      </c>
      <c r="C130" s="174"/>
      <c r="D130" s="62"/>
      <c r="E130" s="62"/>
      <c r="F130" s="62"/>
      <c r="G130" s="62"/>
      <c r="H130" s="121"/>
      <c r="K130" s="61"/>
    </row>
    <row r="131" spans="1:11">
      <c r="A131" s="74"/>
      <c r="B131" s="71" t="s">
        <v>79</v>
      </c>
      <c r="C131" s="71"/>
      <c r="D131" s="70"/>
      <c r="E131" s="70"/>
      <c r="F131" s="70"/>
      <c r="G131" s="70"/>
      <c r="H131" s="70"/>
      <c r="K131" s="61"/>
    </row>
    <row r="132" spans="1:11">
      <c r="A132" s="74" t="s">
        <v>146</v>
      </c>
      <c r="B132" s="21" t="s">
        <v>196</v>
      </c>
      <c r="C132" s="174"/>
      <c r="D132" s="174"/>
      <c r="E132" s="174"/>
      <c r="F132" s="174"/>
      <c r="G132" s="174"/>
      <c r="H132" s="121"/>
      <c r="K132" s="61"/>
    </row>
    <row r="133" spans="1:11">
      <c r="A133" s="74"/>
      <c r="B133" s="62" t="s">
        <v>117</v>
      </c>
      <c r="C133" s="174"/>
      <c r="D133" s="174"/>
      <c r="E133" s="174"/>
      <c r="F133" s="174"/>
      <c r="G133" s="174"/>
      <c r="H133" s="121"/>
      <c r="K133" s="61"/>
    </row>
    <row r="134" spans="1:11">
      <c r="A134" s="74"/>
      <c r="B134" s="62" t="s">
        <v>119</v>
      </c>
      <c r="C134" s="174"/>
      <c r="D134" s="62"/>
      <c r="E134" s="62"/>
      <c r="F134" s="62"/>
      <c r="G134" s="62"/>
      <c r="H134" s="121"/>
      <c r="K134" s="61"/>
    </row>
    <row r="135" spans="1:11">
      <c r="A135" s="74"/>
      <c r="B135" s="62" t="s">
        <v>125</v>
      </c>
      <c r="C135" s="174"/>
      <c r="D135" s="62"/>
      <c r="E135" s="62"/>
      <c r="F135" s="62"/>
      <c r="G135" s="62"/>
      <c r="H135" s="121"/>
      <c r="K135" s="61"/>
    </row>
    <row r="136" spans="1:11">
      <c r="A136" s="74"/>
      <c r="B136" s="175" t="s">
        <v>118</v>
      </c>
      <c r="C136" s="174"/>
      <c r="D136" s="62"/>
      <c r="E136" s="62"/>
      <c r="F136" s="62"/>
      <c r="G136" s="62"/>
      <c r="H136" s="121"/>
      <c r="K136" s="61"/>
    </row>
    <row r="137" spans="1:11">
      <c r="A137" s="74"/>
      <c r="B137" s="175" t="s">
        <v>108</v>
      </c>
      <c r="C137" s="174"/>
      <c r="D137" s="62"/>
      <c r="E137" s="62"/>
      <c r="F137" s="62"/>
      <c r="G137" s="62"/>
      <c r="H137" s="121"/>
      <c r="K137" s="61"/>
    </row>
    <row r="138" spans="1:11">
      <c r="A138" s="74"/>
      <c r="B138" s="62" t="s">
        <v>125</v>
      </c>
      <c r="C138" s="174"/>
      <c r="D138" s="62"/>
      <c r="E138" s="62"/>
      <c r="F138" s="62"/>
      <c r="G138" s="62"/>
      <c r="H138" s="121"/>
      <c r="K138" s="61"/>
    </row>
    <row r="139" spans="1:11">
      <c r="A139" s="74"/>
      <c r="B139" s="175" t="s">
        <v>108</v>
      </c>
      <c r="C139" s="174"/>
      <c r="D139" s="62"/>
      <c r="E139" s="62"/>
      <c r="F139" s="62"/>
      <c r="G139" s="62"/>
      <c r="H139" s="121"/>
      <c r="K139" s="61"/>
    </row>
    <row r="140" spans="1:11">
      <c r="A140" s="74"/>
      <c r="B140" s="175" t="s">
        <v>109</v>
      </c>
      <c r="C140" s="174"/>
      <c r="D140" s="62"/>
      <c r="E140" s="62"/>
      <c r="F140" s="62"/>
      <c r="G140" s="62"/>
      <c r="H140" s="121"/>
      <c r="K140" s="61"/>
    </row>
    <row r="141" spans="1:11">
      <c r="A141" s="74"/>
      <c r="B141" s="175" t="s">
        <v>277</v>
      </c>
      <c r="C141" s="174"/>
      <c r="D141" s="62"/>
      <c r="E141" s="62"/>
      <c r="F141" s="62"/>
      <c r="G141" s="62"/>
      <c r="H141" s="121"/>
      <c r="K141" s="61"/>
    </row>
    <row r="142" spans="1:11">
      <c r="A142" s="74"/>
      <c r="B142" s="175" t="s">
        <v>267</v>
      </c>
      <c r="C142" s="174"/>
      <c r="D142" s="62"/>
      <c r="E142" s="62"/>
      <c r="F142" s="62"/>
      <c r="G142" s="62"/>
      <c r="H142" s="121"/>
      <c r="K142" s="61"/>
    </row>
    <row r="143" spans="1:11">
      <c r="A143" s="74"/>
      <c r="B143" s="176" t="s">
        <v>79</v>
      </c>
      <c r="C143" s="177"/>
      <c r="D143" s="62"/>
      <c r="E143" s="62"/>
      <c r="F143" s="62"/>
      <c r="G143" s="62"/>
      <c r="H143" s="121"/>
      <c r="K143" s="61"/>
    </row>
    <row r="144" spans="1:11">
      <c r="A144" s="74" t="s">
        <v>194</v>
      </c>
      <c r="B144" s="21" t="s">
        <v>197</v>
      </c>
      <c r="C144" s="174"/>
      <c r="D144" s="174"/>
      <c r="E144" s="174"/>
      <c r="F144" s="174"/>
      <c r="G144" s="174"/>
      <c r="H144" s="70"/>
      <c r="I144" s="70"/>
      <c r="J144" s="128"/>
      <c r="K144" s="61"/>
    </row>
    <row r="145" spans="1:11">
      <c r="A145" s="74"/>
      <c r="B145" s="62" t="s">
        <v>198</v>
      </c>
      <c r="C145" s="174"/>
      <c r="D145" s="174"/>
      <c r="E145" s="174"/>
      <c r="F145" s="174"/>
      <c r="G145" s="174"/>
      <c r="H145" s="70"/>
      <c r="I145" s="70"/>
      <c r="J145" s="128"/>
      <c r="K145" s="61"/>
    </row>
    <row r="146" spans="1:11">
      <c r="A146" s="74"/>
      <c r="B146" s="70" t="s">
        <v>145</v>
      </c>
      <c r="C146" s="70"/>
      <c r="D146" s="70"/>
      <c r="E146" s="70"/>
      <c r="F146" s="70"/>
      <c r="G146" s="70"/>
      <c r="H146" s="70"/>
      <c r="I146" s="70"/>
      <c r="J146" s="128"/>
      <c r="K146" s="61"/>
    </row>
    <row r="147" spans="1:11">
      <c r="A147" s="74"/>
      <c r="B147" s="70" t="s">
        <v>214</v>
      </c>
      <c r="C147" s="70"/>
      <c r="D147" s="70"/>
      <c r="E147" s="70"/>
      <c r="F147" s="70"/>
      <c r="G147" s="70"/>
      <c r="H147" s="70"/>
      <c r="I147" s="70"/>
      <c r="J147" s="128"/>
      <c r="K147" s="61"/>
    </row>
    <row r="148" spans="1:11">
      <c r="A148" s="74"/>
      <c r="B148" s="70" t="s">
        <v>292</v>
      </c>
      <c r="C148" s="70"/>
      <c r="D148" s="70"/>
      <c r="E148" s="70"/>
      <c r="F148" s="70"/>
      <c r="G148" s="70"/>
      <c r="H148" s="70"/>
      <c r="I148" s="70"/>
      <c r="J148" s="128"/>
      <c r="K148" s="61"/>
    </row>
    <row r="149" spans="1:11">
      <c r="A149" s="74"/>
      <c r="B149" s="70" t="s">
        <v>215</v>
      </c>
      <c r="C149" s="70"/>
      <c r="D149" s="70"/>
      <c r="E149" s="70"/>
      <c r="F149" s="70"/>
      <c r="G149" s="70"/>
      <c r="H149" s="70"/>
      <c r="I149" s="70"/>
      <c r="J149" s="128"/>
      <c r="K149" s="61"/>
    </row>
    <row r="150" spans="1:11">
      <c r="A150" s="74"/>
      <c r="B150" s="176" t="s">
        <v>79</v>
      </c>
      <c r="C150" s="177"/>
      <c r="D150" s="62"/>
      <c r="E150" s="62"/>
      <c r="F150" s="62"/>
      <c r="G150" s="62"/>
      <c r="H150" s="121"/>
      <c r="I150" s="61"/>
      <c r="J150" s="128"/>
      <c r="K150" s="61"/>
    </row>
    <row r="151" spans="1:11">
      <c r="A151" s="74" t="s">
        <v>317</v>
      </c>
      <c r="B151" s="21" t="s">
        <v>323</v>
      </c>
      <c r="C151" s="174"/>
      <c r="D151" s="174"/>
      <c r="E151" s="174"/>
      <c r="F151" s="174"/>
      <c r="G151" s="174"/>
      <c r="H151" s="70"/>
      <c r="K151" s="61"/>
    </row>
    <row r="152" spans="1:11">
      <c r="A152" s="74"/>
      <c r="B152" s="62" t="s">
        <v>318</v>
      </c>
      <c r="C152" s="174"/>
      <c r="D152" s="174"/>
      <c r="E152" s="174"/>
      <c r="F152" s="174"/>
      <c r="G152" s="174"/>
      <c r="H152" s="70"/>
      <c r="K152" s="61"/>
    </row>
    <row r="153" spans="1:11">
      <c r="A153" s="74"/>
      <c r="B153" s="70" t="s">
        <v>319</v>
      </c>
      <c r="C153" s="70"/>
      <c r="D153" s="70"/>
      <c r="E153" s="70"/>
      <c r="F153" s="70"/>
      <c r="G153" s="70"/>
      <c r="H153" s="70"/>
      <c r="K153" s="61"/>
    </row>
    <row r="154" spans="1:11">
      <c r="A154" s="74"/>
      <c r="B154" s="70" t="s">
        <v>320</v>
      </c>
      <c r="C154" s="70"/>
      <c r="D154" s="70"/>
      <c r="E154" s="70"/>
      <c r="F154" s="70"/>
      <c r="G154" s="70"/>
      <c r="H154" s="70"/>
      <c r="K154" s="61"/>
    </row>
    <row r="155" spans="1:11">
      <c r="A155" s="74"/>
      <c r="B155" s="70" t="s">
        <v>321</v>
      </c>
      <c r="C155" s="70"/>
      <c r="D155" s="70"/>
      <c r="E155" s="70"/>
      <c r="F155" s="70"/>
      <c r="G155" s="70"/>
      <c r="H155" s="70"/>
      <c r="K155" s="61"/>
    </row>
    <row r="156" spans="1:11">
      <c r="A156" s="74"/>
      <c r="B156" s="70" t="s">
        <v>322</v>
      </c>
      <c r="C156" s="70"/>
      <c r="D156" s="70"/>
      <c r="E156" s="70"/>
      <c r="F156" s="70"/>
      <c r="G156" s="70"/>
      <c r="H156" s="70"/>
      <c r="K156" s="61"/>
    </row>
    <row r="157" spans="1:11">
      <c r="A157" s="74"/>
      <c r="B157" s="70" t="s">
        <v>324</v>
      </c>
      <c r="C157" s="70"/>
      <c r="D157" s="70"/>
      <c r="E157" s="70"/>
      <c r="F157" s="70"/>
      <c r="G157" s="70"/>
      <c r="H157" s="70"/>
      <c r="K157" s="61"/>
    </row>
    <row r="158" spans="1:11">
      <c r="A158" s="74"/>
      <c r="B158" s="176" t="s">
        <v>79</v>
      </c>
      <c r="C158" s="177"/>
      <c r="D158" s="70"/>
      <c r="E158" s="70"/>
      <c r="F158" s="70"/>
      <c r="G158" s="70"/>
      <c r="H158" s="70"/>
      <c r="K158" s="61"/>
    </row>
    <row r="159" spans="1:11" ht="13.5" thickBot="1">
      <c r="A159" s="74"/>
      <c r="K159" s="61"/>
    </row>
    <row r="160" spans="1:11" ht="38.25">
      <c r="A160" s="74"/>
      <c r="B160" s="107"/>
      <c r="C160" s="156" t="s">
        <v>70</v>
      </c>
      <c r="D160" s="156" t="s">
        <v>185</v>
      </c>
      <c r="E160" s="156" t="s">
        <v>102</v>
      </c>
      <c r="F160" s="156" t="s">
        <v>91</v>
      </c>
      <c r="G160" s="156" t="s">
        <v>94</v>
      </c>
      <c r="H160" s="156" t="s">
        <v>158</v>
      </c>
      <c r="I160" s="156" t="s">
        <v>67</v>
      </c>
      <c r="J160" s="113" t="s">
        <v>89</v>
      </c>
      <c r="K160" s="61"/>
    </row>
    <row r="161" spans="1:11">
      <c r="A161" s="74"/>
      <c r="B161" s="73" t="s">
        <v>63</v>
      </c>
      <c r="C161" s="7">
        <v>500000</v>
      </c>
      <c r="D161" s="7" t="s">
        <v>16</v>
      </c>
      <c r="E161" s="5" t="s">
        <v>16</v>
      </c>
      <c r="F161" s="5" t="s">
        <v>16</v>
      </c>
      <c r="G161" s="5" t="s">
        <v>16</v>
      </c>
      <c r="H161" s="5" t="s">
        <v>16</v>
      </c>
      <c r="I161" s="5" t="s">
        <v>16</v>
      </c>
      <c r="J161" s="5" t="s">
        <v>16</v>
      </c>
      <c r="K161" s="61"/>
    </row>
    <row r="162" spans="1:11">
      <c r="A162" s="75"/>
      <c r="B162" s="73" t="s">
        <v>68</v>
      </c>
      <c r="C162" s="7" t="s">
        <v>16</v>
      </c>
      <c r="D162" s="7">
        <v>300000</v>
      </c>
      <c r="E162" s="5">
        <v>100000</v>
      </c>
      <c r="F162" s="7">
        <v>200000</v>
      </c>
      <c r="G162" s="5">
        <v>100000</v>
      </c>
      <c r="H162" s="7">
        <v>100000</v>
      </c>
      <c r="I162" s="7">
        <v>200000</v>
      </c>
      <c r="J162" s="7">
        <v>200000</v>
      </c>
      <c r="K162" s="61"/>
    </row>
    <row r="163" spans="1:11">
      <c r="A163" s="74"/>
      <c r="B163" s="73" t="s">
        <v>64</v>
      </c>
      <c r="C163" s="7">
        <v>300000</v>
      </c>
      <c r="D163" s="5">
        <v>200000</v>
      </c>
      <c r="E163" s="5">
        <v>100000</v>
      </c>
      <c r="F163" s="5">
        <v>200000</v>
      </c>
      <c r="G163" s="5">
        <v>100000</v>
      </c>
      <c r="H163" s="178">
        <v>100000</v>
      </c>
      <c r="I163" s="5">
        <v>200000</v>
      </c>
      <c r="J163" s="7">
        <v>200000</v>
      </c>
      <c r="K163" s="61"/>
    </row>
    <row r="164" spans="1:11">
      <c r="A164" s="74"/>
      <c r="B164" s="179" t="s">
        <v>92</v>
      </c>
      <c r="C164" s="40" t="s">
        <v>93</v>
      </c>
      <c r="D164" s="40" t="s">
        <v>93</v>
      </c>
      <c r="E164" s="40" t="s">
        <v>93</v>
      </c>
      <c r="F164" s="40" t="s">
        <v>93</v>
      </c>
      <c r="G164" s="40" t="s">
        <v>93</v>
      </c>
      <c r="H164" s="40" t="s">
        <v>93</v>
      </c>
      <c r="I164" s="40" t="s">
        <v>93</v>
      </c>
      <c r="J164" s="40" t="s">
        <v>93</v>
      </c>
      <c r="K164" s="61"/>
    </row>
    <row r="165" spans="1:11" ht="13.5" thickBot="1">
      <c r="A165" s="74"/>
      <c r="B165" s="110" t="s">
        <v>44</v>
      </c>
      <c r="C165" s="56">
        <v>0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61"/>
    </row>
    <row r="166" spans="1:11" ht="14.25" thickTop="1" thickBot="1">
      <c r="A166" s="75"/>
      <c r="C166" s="61"/>
      <c r="D166" s="61"/>
      <c r="E166" s="61"/>
      <c r="F166" s="9"/>
      <c r="G166" s="9"/>
      <c r="H166" s="121"/>
      <c r="I166" s="61"/>
      <c r="J166" s="128"/>
      <c r="K166" s="61"/>
    </row>
    <row r="167" spans="1:11" ht="89.25">
      <c r="A167" s="75"/>
      <c r="B167" s="107"/>
      <c r="C167" s="180" t="s">
        <v>88</v>
      </c>
      <c r="D167" s="156" t="s">
        <v>149</v>
      </c>
      <c r="E167" s="156" t="s">
        <v>90</v>
      </c>
      <c r="F167" s="181" t="s">
        <v>95</v>
      </c>
      <c r="G167" s="156" t="s">
        <v>96</v>
      </c>
      <c r="H167" s="156" t="s">
        <v>97</v>
      </c>
      <c r="I167" s="181" t="s">
        <v>216</v>
      </c>
      <c r="J167" s="113" t="s">
        <v>217</v>
      </c>
      <c r="K167" s="61"/>
    </row>
    <row r="168" spans="1:11">
      <c r="A168" s="75"/>
      <c r="B168" s="73" t="s">
        <v>63</v>
      </c>
      <c r="C168" s="7" t="s">
        <v>16</v>
      </c>
      <c r="D168" s="7" t="s">
        <v>16</v>
      </c>
      <c r="E168" s="5" t="s">
        <v>16</v>
      </c>
      <c r="F168" s="5" t="s">
        <v>16</v>
      </c>
      <c r="G168" s="5" t="s">
        <v>16</v>
      </c>
      <c r="H168" s="5" t="s">
        <v>16</v>
      </c>
      <c r="I168" s="7" t="s">
        <v>16</v>
      </c>
      <c r="J168" s="7" t="s">
        <v>16</v>
      </c>
      <c r="K168" s="61"/>
    </row>
    <row r="169" spans="1:11">
      <c r="A169" s="75"/>
      <c r="B169" s="73" t="s">
        <v>68</v>
      </c>
      <c r="C169" s="7">
        <v>300000</v>
      </c>
      <c r="D169" s="7">
        <v>200000</v>
      </c>
      <c r="E169" s="7">
        <v>200000</v>
      </c>
      <c r="F169" s="7">
        <v>100000</v>
      </c>
      <c r="G169" s="7">
        <v>200000</v>
      </c>
      <c r="H169" s="7">
        <v>200000</v>
      </c>
      <c r="I169" s="182">
        <v>100000</v>
      </c>
      <c r="J169" s="7">
        <v>50000</v>
      </c>
      <c r="K169" s="61"/>
    </row>
    <row r="170" spans="1:11">
      <c r="A170" s="75"/>
      <c r="B170" s="73" t="s">
        <v>64</v>
      </c>
      <c r="C170" s="7">
        <v>100000</v>
      </c>
      <c r="D170" s="7">
        <v>200000</v>
      </c>
      <c r="E170" s="7">
        <v>200000</v>
      </c>
      <c r="F170" s="7">
        <v>100000</v>
      </c>
      <c r="G170" s="7">
        <v>200000</v>
      </c>
      <c r="H170" s="5">
        <v>100000</v>
      </c>
      <c r="I170" s="182">
        <v>100000</v>
      </c>
      <c r="J170" s="7">
        <v>50000</v>
      </c>
      <c r="K170" s="61"/>
    </row>
    <row r="171" spans="1:11">
      <c r="A171" s="75"/>
      <c r="B171" s="179" t="s">
        <v>92</v>
      </c>
      <c r="C171" s="40" t="s">
        <v>93</v>
      </c>
      <c r="D171" s="40" t="s">
        <v>93</v>
      </c>
      <c r="E171" s="40" t="s">
        <v>93</v>
      </c>
      <c r="F171" s="40" t="s">
        <v>93</v>
      </c>
      <c r="G171" s="40" t="s">
        <v>93</v>
      </c>
      <c r="H171" s="40" t="s">
        <v>93</v>
      </c>
      <c r="I171" s="40" t="s">
        <v>93</v>
      </c>
      <c r="J171" s="183" t="s">
        <v>139</v>
      </c>
      <c r="K171" s="61"/>
    </row>
    <row r="172" spans="1:11" ht="13.5" thickBot="1">
      <c r="A172" s="75"/>
      <c r="B172" s="110" t="s">
        <v>44</v>
      </c>
      <c r="C172" s="56">
        <v>0</v>
      </c>
      <c r="D172" s="56">
        <v>0</v>
      </c>
      <c r="E172" s="56">
        <v>0</v>
      </c>
      <c r="F172" s="56">
        <v>0</v>
      </c>
      <c r="G172" s="56">
        <v>0</v>
      </c>
      <c r="H172" s="56">
        <v>0</v>
      </c>
      <c r="I172" s="56">
        <v>0</v>
      </c>
      <c r="J172" s="56">
        <v>0</v>
      </c>
      <c r="K172" s="61"/>
    </row>
    <row r="173" spans="1:11" ht="14.25" thickTop="1" thickBot="1">
      <c r="A173" s="75"/>
      <c r="C173" s="61"/>
      <c r="D173" s="61"/>
      <c r="E173" s="61"/>
      <c r="F173" s="9"/>
      <c r="G173" s="9"/>
      <c r="H173" s="121"/>
      <c r="I173" s="61"/>
      <c r="J173" s="128"/>
      <c r="K173" s="61"/>
    </row>
    <row r="174" spans="1:11" ht="76.5">
      <c r="A174" s="75"/>
      <c r="B174" s="107"/>
      <c r="C174" s="184" t="s">
        <v>87</v>
      </c>
      <c r="D174" s="180" t="s">
        <v>88</v>
      </c>
      <c r="E174" s="184" t="s">
        <v>218</v>
      </c>
      <c r="F174" s="156" t="s">
        <v>219</v>
      </c>
      <c r="G174" s="156" t="s">
        <v>156</v>
      </c>
      <c r="H174" s="180" t="s">
        <v>220</v>
      </c>
      <c r="I174" s="64" t="s">
        <v>188</v>
      </c>
      <c r="J174" s="184" t="s">
        <v>221</v>
      </c>
      <c r="K174" s="61"/>
    </row>
    <row r="175" spans="1:11">
      <c r="A175" s="75"/>
      <c r="B175" s="73" t="s">
        <v>63</v>
      </c>
      <c r="C175" s="182"/>
      <c r="D175" s="182"/>
      <c r="E175" s="182"/>
      <c r="F175" s="182"/>
      <c r="G175" s="182"/>
      <c r="H175" s="182"/>
      <c r="I175" s="5"/>
      <c r="J175" s="182"/>
      <c r="K175" s="61"/>
    </row>
    <row r="176" spans="1:11">
      <c r="A176" s="75"/>
      <c r="B176" s="73" t="s">
        <v>68</v>
      </c>
      <c r="C176" s="5">
        <v>100000</v>
      </c>
      <c r="D176" s="5">
        <v>100000</v>
      </c>
      <c r="E176" s="5">
        <v>100000</v>
      </c>
      <c r="F176" s="5">
        <v>100000</v>
      </c>
      <c r="G176" s="5">
        <v>100000</v>
      </c>
      <c r="H176" s="5">
        <v>100000</v>
      </c>
      <c r="I176" s="7">
        <v>200000</v>
      </c>
      <c r="J176" s="5">
        <v>100000</v>
      </c>
      <c r="K176" s="61"/>
    </row>
    <row r="177" spans="1:11">
      <c r="A177" s="75"/>
      <c r="B177" s="73" t="s">
        <v>64</v>
      </c>
      <c r="C177" s="5">
        <v>100000</v>
      </c>
      <c r="D177" s="5">
        <v>100000</v>
      </c>
      <c r="E177" s="5">
        <v>100000</v>
      </c>
      <c r="F177" s="5">
        <v>100000</v>
      </c>
      <c r="G177" s="5">
        <v>100000</v>
      </c>
      <c r="H177" s="5">
        <v>100000</v>
      </c>
      <c r="I177" s="7">
        <v>200000</v>
      </c>
      <c r="J177" s="5">
        <v>100000</v>
      </c>
      <c r="K177" s="61"/>
    </row>
    <row r="178" spans="1:11">
      <c r="A178" s="75"/>
      <c r="B178" s="179" t="s">
        <v>92</v>
      </c>
      <c r="C178" s="7" t="s">
        <v>139</v>
      </c>
      <c r="D178" s="7" t="s">
        <v>139</v>
      </c>
      <c r="E178" s="7" t="s">
        <v>139</v>
      </c>
      <c r="F178" s="7" t="s">
        <v>139</v>
      </c>
      <c r="G178" s="7" t="s">
        <v>139</v>
      </c>
      <c r="H178" s="7" t="s">
        <v>139</v>
      </c>
      <c r="I178" s="40" t="s">
        <v>93</v>
      </c>
      <c r="J178" s="7" t="s">
        <v>139</v>
      </c>
      <c r="K178" s="61"/>
    </row>
    <row r="179" spans="1:11" ht="13.5" thickBot="1">
      <c r="A179" s="75"/>
      <c r="B179" s="110" t="s">
        <v>44</v>
      </c>
      <c r="C179" s="56">
        <v>0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  <c r="I179" s="56">
        <v>0</v>
      </c>
      <c r="J179" s="56">
        <v>0</v>
      </c>
      <c r="K179" s="61"/>
    </row>
    <row r="180" spans="1:11" ht="14.25" thickTop="1" thickBot="1">
      <c r="A180" s="75"/>
      <c r="C180" s="61"/>
      <c r="D180" s="61"/>
      <c r="E180" s="61"/>
      <c r="F180" s="9"/>
      <c r="G180" s="9"/>
      <c r="H180" s="121"/>
      <c r="I180" s="61"/>
      <c r="J180" s="128"/>
      <c r="K180" s="61"/>
    </row>
    <row r="181" spans="1:11" ht="89.25">
      <c r="A181" s="75"/>
      <c r="B181" s="107"/>
      <c r="C181" s="184" t="s">
        <v>186</v>
      </c>
      <c r="D181" s="180" t="s">
        <v>187</v>
      </c>
      <c r="E181" s="64" t="s">
        <v>73</v>
      </c>
      <c r="F181" s="64" t="s">
        <v>327</v>
      </c>
      <c r="G181" s="64" t="s">
        <v>296</v>
      </c>
      <c r="H181" s="113" t="s">
        <v>14</v>
      </c>
      <c r="I181" s="61"/>
      <c r="J181" s="128"/>
      <c r="K181" s="61"/>
    </row>
    <row r="182" spans="1:11">
      <c r="A182" s="75"/>
      <c r="B182" s="73" t="s">
        <v>63</v>
      </c>
      <c r="C182" s="182"/>
      <c r="D182" s="182"/>
      <c r="E182" s="5"/>
      <c r="F182" s="5"/>
      <c r="G182" s="5"/>
      <c r="H182" s="120" t="s">
        <v>16</v>
      </c>
      <c r="I182" s="61"/>
      <c r="J182" s="128"/>
      <c r="K182" s="61"/>
    </row>
    <row r="183" spans="1:11">
      <c r="A183" s="75"/>
      <c r="B183" s="73" t="s">
        <v>68</v>
      </c>
      <c r="C183" s="182">
        <v>400000</v>
      </c>
      <c r="D183" s="5">
        <v>100000</v>
      </c>
      <c r="E183" s="7">
        <v>400000</v>
      </c>
      <c r="F183" s="7">
        <v>100000</v>
      </c>
      <c r="G183" s="7">
        <v>400000</v>
      </c>
      <c r="H183" s="120" t="s">
        <v>16</v>
      </c>
      <c r="I183" s="61"/>
      <c r="J183" s="128"/>
      <c r="K183" s="61"/>
    </row>
    <row r="184" spans="1:11">
      <c r="A184" s="75"/>
      <c r="B184" s="73" t="s">
        <v>64</v>
      </c>
      <c r="C184" s="5">
        <v>200000</v>
      </c>
      <c r="D184" s="5">
        <v>100000</v>
      </c>
      <c r="E184" s="7">
        <v>200000</v>
      </c>
      <c r="F184" s="7">
        <v>100000</v>
      </c>
      <c r="G184" s="7">
        <v>200000</v>
      </c>
      <c r="H184" s="120" t="s">
        <v>16</v>
      </c>
      <c r="I184" s="61"/>
      <c r="J184" s="128"/>
      <c r="K184" s="61"/>
    </row>
    <row r="185" spans="1:11">
      <c r="A185" s="75"/>
      <c r="B185" s="179" t="s">
        <v>92</v>
      </c>
      <c r="C185" s="7" t="s">
        <v>139</v>
      </c>
      <c r="D185" s="7" t="s">
        <v>139</v>
      </c>
      <c r="E185" s="40" t="s">
        <v>93</v>
      </c>
      <c r="F185" s="40" t="s">
        <v>93</v>
      </c>
      <c r="G185" s="40" t="s">
        <v>93</v>
      </c>
      <c r="H185" s="183"/>
      <c r="I185" s="61"/>
      <c r="J185" s="128"/>
      <c r="K185" s="61"/>
    </row>
    <row r="186" spans="1:11" ht="13.5" thickBot="1">
      <c r="A186" s="75"/>
      <c r="B186" s="110" t="s">
        <v>44</v>
      </c>
      <c r="C186" s="56">
        <v>0</v>
      </c>
      <c r="D186" s="56">
        <v>0</v>
      </c>
      <c r="E186" s="56">
        <v>0</v>
      </c>
      <c r="F186" s="56">
        <v>0</v>
      </c>
      <c r="G186" s="56">
        <v>0</v>
      </c>
      <c r="H186" s="57">
        <f>SUM(C165:J165)+SUM(C172:J172)+SUM(C179:J179)+SUM(C186:G186)</f>
        <v>0</v>
      </c>
      <c r="I186" s="61"/>
      <c r="J186" s="128"/>
      <c r="K186" s="61"/>
    </row>
    <row r="187" spans="1:11" ht="13.5" thickTop="1">
      <c r="A187" s="75"/>
      <c r="C187" s="61"/>
      <c r="D187" s="61"/>
      <c r="E187" s="61"/>
      <c r="F187" s="9"/>
      <c r="G187" s="9"/>
      <c r="H187" s="121"/>
      <c r="I187" s="61"/>
      <c r="J187" s="128"/>
      <c r="K187" s="61"/>
    </row>
    <row r="188" spans="1:11">
      <c r="A188" s="75"/>
      <c r="C188" s="61"/>
      <c r="D188" s="61"/>
      <c r="E188" s="61"/>
      <c r="F188" s="9"/>
      <c r="G188" s="9"/>
      <c r="H188" s="121"/>
      <c r="I188" s="61"/>
      <c r="J188" s="128"/>
      <c r="K188" s="61"/>
    </row>
    <row r="189" spans="1:11">
      <c r="A189" s="75"/>
      <c r="B189" s="185" t="s">
        <v>1</v>
      </c>
      <c r="C189" s="186" t="s">
        <v>294</v>
      </c>
      <c r="D189" s="187"/>
      <c r="E189" s="187"/>
      <c r="F189" s="104"/>
      <c r="G189" s="9"/>
      <c r="H189" s="121"/>
      <c r="I189" s="61"/>
      <c r="J189" s="128"/>
      <c r="K189" s="61"/>
    </row>
    <row r="190" spans="1:11">
      <c r="A190" s="75"/>
      <c r="B190" s="185"/>
      <c r="C190" s="188" t="s">
        <v>293</v>
      </c>
      <c r="D190" s="187"/>
      <c r="E190" s="187"/>
      <c r="F190" s="104"/>
      <c r="G190" s="9"/>
      <c r="H190" s="121"/>
      <c r="I190" s="61"/>
      <c r="J190" s="128"/>
      <c r="K190" s="61"/>
    </row>
    <row r="191" spans="1:11">
      <c r="A191" s="75"/>
      <c r="B191" s="185"/>
      <c r="C191" s="188" t="s">
        <v>295</v>
      </c>
      <c r="D191" s="187"/>
      <c r="E191" s="187"/>
      <c r="F191" s="104"/>
      <c r="G191" s="9"/>
      <c r="H191" s="121"/>
      <c r="I191" s="61"/>
      <c r="J191" s="128"/>
      <c r="K191" s="61"/>
    </row>
    <row r="192" spans="1:11">
      <c r="A192" s="75"/>
      <c r="B192" s="76" t="s">
        <v>2</v>
      </c>
      <c r="C192" s="104" t="s">
        <v>18</v>
      </c>
      <c r="D192" s="104"/>
      <c r="E192" s="104"/>
      <c r="F192" s="104"/>
      <c r="G192" s="9"/>
      <c r="H192" s="121"/>
      <c r="I192" s="61"/>
      <c r="J192" s="128"/>
      <c r="K192" s="61"/>
    </row>
    <row r="193" spans="1:11">
      <c r="A193" s="107"/>
      <c r="B193" s="76" t="s">
        <v>3</v>
      </c>
      <c r="C193" s="104" t="s">
        <v>222</v>
      </c>
      <c r="D193" s="104"/>
      <c r="E193" s="104"/>
      <c r="F193" s="104"/>
      <c r="G193" s="6"/>
      <c r="H193" s="121"/>
      <c r="I193" s="61"/>
      <c r="J193" s="128"/>
      <c r="K193" s="61"/>
    </row>
    <row r="194" spans="1:11">
      <c r="A194" s="107"/>
      <c r="B194" s="76" t="s">
        <v>4</v>
      </c>
      <c r="C194" s="104" t="s">
        <v>112</v>
      </c>
      <c r="D194" s="104"/>
      <c r="E194" s="104"/>
      <c r="F194" s="104"/>
      <c r="G194" s="6"/>
      <c r="H194" s="121"/>
      <c r="I194" s="61"/>
      <c r="J194" s="128"/>
      <c r="K194" s="61"/>
    </row>
    <row r="195" spans="1:11">
      <c r="A195" s="75">
        <v>5</v>
      </c>
      <c r="B195" s="76" t="s">
        <v>5</v>
      </c>
      <c r="C195" s="104" t="s">
        <v>18</v>
      </c>
      <c r="D195" s="104"/>
      <c r="E195" s="104"/>
      <c r="F195" s="104"/>
      <c r="G195" s="6"/>
      <c r="H195" s="121"/>
      <c r="I195" s="61"/>
      <c r="J195" s="128"/>
      <c r="K195" s="61"/>
    </row>
    <row r="196" spans="1:11">
      <c r="A196" s="107"/>
      <c r="B196" s="76" t="s">
        <v>113</v>
      </c>
      <c r="C196" s="104" t="s">
        <v>114</v>
      </c>
      <c r="D196" s="104"/>
      <c r="E196" s="104"/>
      <c r="F196" s="104"/>
      <c r="G196" s="6"/>
      <c r="H196" s="121"/>
      <c r="I196" s="61"/>
      <c r="J196" s="128"/>
      <c r="K196" s="61"/>
    </row>
    <row r="197" spans="1:11">
      <c r="A197" s="107"/>
      <c r="B197" s="76" t="s">
        <v>6</v>
      </c>
      <c r="C197" s="104" t="s">
        <v>120</v>
      </c>
      <c r="D197" s="104"/>
      <c r="E197" s="104"/>
      <c r="F197" s="104"/>
      <c r="G197" s="6"/>
      <c r="H197" s="121"/>
      <c r="I197" s="61"/>
      <c r="J197" s="128"/>
      <c r="K197" s="61"/>
    </row>
    <row r="198" spans="1:11">
      <c r="A198" s="107"/>
      <c r="B198" s="76" t="s">
        <v>8</v>
      </c>
      <c r="C198" s="104" t="s">
        <v>121</v>
      </c>
      <c r="D198" s="104"/>
      <c r="E198" s="104"/>
      <c r="F198" s="104"/>
      <c r="G198" s="6"/>
      <c r="H198" s="121"/>
      <c r="I198" s="61"/>
      <c r="J198" s="128"/>
      <c r="K198" s="61"/>
    </row>
    <row r="199" spans="1:11" ht="13.5" thickBot="1">
      <c r="A199" s="107"/>
      <c r="B199" s="189" t="s">
        <v>9</v>
      </c>
      <c r="C199" s="190" t="s">
        <v>144</v>
      </c>
      <c r="D199" s="104"/>
      <c r="E199" s="104"/>
      <c r="F199" s="104"/>
      <c r="G199" s="6"/>
      <c r="H199" s="191"/>
      <c r="I199" s="192"/>
      <c r="J199" s="128"/>
      <c r="K199" s="61"/>
    </row>
    <row r="200" spans="1:11" ht="102.75" thickBot="1">
      <c r="A200" s="107"/>
      <c r="B200" s="193"/>
      <c r="C200" s="180" t="s">
        <v>19</v>
      </c>
      <c r="D200" s="194" t="s">
        <v>122</v>
      </c>
      <c r="E200" s="184" t="s">
        <v>20</v>
      </c>
      <c r="F200" s="114" t="s">
        <v>223</v>
      </c>
      <c r="G200" s="195" t="s">
        <v>224</v>
      </c>
      <c r="H200" s="184" t="s">
        <v>179</v>
      </c>
      <c r="I200" s="196" t="s">
        <v>159</v>
      </c>
      <c r="J200" s="181" t="s">
        <v>14</v>
      </c>
      <c r="K200" s="61"/>
    </row>
    <row r="201" spans="1:11">
      <c r="A201" s="107"/>
      <c r="B201" s="197" t="s">
        <v>21</v>
      </c>
      <c r="C201" s="7">
        <v>50000</v>
      </c>
      <c r="D201" s="7" t="s">
        <v>172</v>
      </c>
      <c r="E201" s="7">
        <v>40000</v>
      </c>
      <c r="F201" s="5">
        <v>200000</v>
      </c>
      <c r="G201" s="5">
        <v>20000</v>
      </c>
      <c r="H201" s="5">
        <v>100000</v>
      </c>
      <c r="I201" s="198">
        <v>100000</v>
      </c>
      <c r="J201" s="199" t="s">
        <v>16</v>
      </c>
      <c r="K201" s="61"/>
    </row>
    <row r="202" spans="1:11">
      <c r="A202" s="107"/>
      <c r="B202" s="197" t="s">
        <v>17</v>
      </c>
      <c r="C202" s="7">
        <f>C201</f>
        <v>50000</v>
      </c>
      <c r="D202" s="7" t="str">
        <f>D201</f>
        <v>100 000/5000</v>
      </c>
      <c r="E202" s="7">
        <v>20000</v>
      </c>
      <c r="F202" s="5">
        <v>100000</v>
      </c>
      <c r="G202" s="5">
        <v>20000</v>
      </c>
      <c r="H202" s="5">
        <v>100000</v>
      </c>
      <c r="I202" s="5">
        <v>100000</v>
      </c>
      <c r="J202" s="199" t="s">
        <v>16</v>
      </c>
      <c r="K202" s="61"/>
    </row>
    <row r="203" spans="1:11">
      <c r="A203" s="107"/>
      <c r="B203" s="77" t="s">
        <v>115</v>
      </c>
      <c r="C203" s="200">
        <v>0</v>
      </c>
      <c r="D203" s="200">
        <v>0</v>
      </c>
      <c r="E203" s="200">
        <v>0</v>
      </c>
      <c r="F203" s="200">
        <v>0</v>
      </c>
      <c r="G203" s="200">
        <v>0</v>
      </c>
      <c r="H203" s="200">
        <v>0</v>
      </c>
      <c r="I203" s="200">
        <v>0</v>
      </c>
      <c r="J203" s="201">
        <f>SUM(C203:I203)</f>
        <v>0</v>
      </c>
      <c r="K203" s="61"/>
    </row>
    <row r="204" spans="1:11">
      <c r="A204" s="107"/>
      <c r="B204" s="79"/>
      <c r="C204" s="175"/>
      <c r="D204" s="175"/>
      <c r="E204" s="175"/>
      <c r="F204" s="175"/>
      <c r="G204" s="175"/>
      <c r="H204" s="175"/>
      <c r="I204" s="175"/>
    </row>
    <row r="205" spans="1:11">
      <c r="A205" s="107"/>
      <c r="B205" s="79"/>
      <c r="C205" s="175"/>
      <c r="D205" s="175"/>
      <c r="E205" s="175"/>
      <c r="F205" s="175"/>
      <c r="G205" s="175"/>
      <c r="H205" s="175"/>
      <c r="I205" s="175"/>
    </row>
    <row r="206" spans="1:11">
      <c r="A206" s="107"/>
      <c r="B206" s="79"/>
      <c r="C206" s="175"/>
      <c r="D206" s="175"/>
      <c r="E206" s="175"/>
      <c r="F206" s="175"/>
      <c r="G206" s="175"/>
      <c r="H206" s="175"/>
      <c r="I206" s="175"/>
    </row>
    <row r="207" spans="1:11">
      <c r="A207" s="107"/>
      <c r="B207" s="79"/>
      <c r="C207" s="175"/>
      <c r="D207" s="175"/>
      <c r="E207" s="175"/>
      <c r="F207" s="175"/>
      <c r="G207" s="175"/>
      <c r="H207" s="175"/>
      <c r="I207" s="175"/>
    </row>
    <row r="208" spans="1:11">
      <c r="A208" s="107"/>
      <c r="B208" s="79"/>
      <c r="C208" s="175"/>
      <c r="D208" s="175"/>
      <c r="E208" s="175"/>
      <c r="F208" s="175"/>
      <c r="G208" s="175"/>
      <c r="H208" s="175"/>
      <c r="I208" s="175"/>
    </row>
    <row r="209" spans="1:12" ht="13.5" thickBot="1">
      <c r="A209" s="107"/>
      <c r="B209" s="175"/>
      <c r="C209" s="175"/>
      <c r="D209" s="175"/>
      <c r="E209" s="175"/>
      <c r="F209" s="175"/>
      <c r="G209" s="175"/>
      <c r="H209" s="6"/>
      <c r="I209" s="191" t="s">
        <v>74</v>
      </c>
      <c r="J209" s="83">
        <f>I25+G41+F61+F75+G95+H117+H186+J203</f>
        <v>0</v>
      </c>
      <c r="L209" s="99"/>
    </row>
    <row r="210" spans="1:12" ht="14.25" thickTop="1" thickBot="1">
      <c r="B210" s="175"/>
      <c r="C210" s="175"/>
      <c r="D210" s="175"/>
      <c r="E210" s="175"/>
      <c r="F210" s="175"/>
      <c r="G210" s="175"/>
      <c r="H210" s="175"/>
      <c r="I210" s="175"/>
      <c r="J210" s="175"/>
      <c r="L210" s="99"/>
    </row>
    <row r="211" spans="1:12">
      <c r="B211" s="175"/>
      <c r="C211" s="175"/>
      <c r="D211" s="175"/>
      <c r="E211" s="175"/>
      <c r="F211" s="175"/>
      <c r="G211" s="175"/>
      <c r="H211" s="175"/>
      <c r="I211" s="175"/>
      <c r="J211" s="202" t="s">
        <v>14</v>
      </c>
      <c r="L211" s="99"/>
    </row>
    <row r="212" spans="1:12" ht="25.5">
      <c r="B212" s="203" t="s">
        <v>75</v>
      </c>
      <c r="C212" s="65" t="s">
        <v>16</v>
      </c>
      <c r="D212" s="65" t="s">
        <v>16</v>
      </c>
      <c r="E212" s="65" t="s">
        <v>16</v>
      </c>
      <c r="F212" s="65" t="s">
        <v>16</v>
      </c>
      <c r="G212" s="66" t="s">
        <v>16</v>
      </c>
      <c r="H212" s="65" t="s">
        <v>16</v>
      </c>
      <c r="I212" s="65" t="s">
        <v>16</v>
      </c>
      <c r="J212" s="204">
        <v>0</v>
      </c>
      <c r="L212" s="99"/>
    </row>
    <row r="213" spans="1:12" ht="13.5" thickBot="1">
      <c r="B213" s="205" t="s">
        <v>116</v>
      </c>
      <c r="C213" s="67" t="s">
        <v>16</v>
      </c>
      <c r="D213" s="67" t="s">
        <v>16</v>
      </c>
      <c r="E213" s="67" t="s">
        <v>16</v>
      </c>
      <c r="F213" s="67" t="s">
        <v>16</v>
      </c>
      <c r="G213" s="67" t="s">
        <v>16</v>
      </c>
      <c r="H213" s="67" t="s">
        <v>16</v>
      </c>
      <c r="I213" s="67" t="s">
        <v>16</v>
      </c>
      <c r="J213" s="83">
        <f>J209*J212</f>
        <v>0</v>
      </c>
      <c r="L213" s="99"/>
    </row>
    <row r="214" spans="1:12" ht="13.5" thickTop="1">
      <c r="B214" s="175"/>
      <c r="C214" s="206"/>
      <c r="D214" s="206"/>
      <c r="E214" s="206"/>
      <c r="F214" s="206"/>
      <c r="G214" s="206"/>
      <c r="H214" s="206"/>
      <c r="I214" s="206"/>
      <c r="J214" s="206"/>
      <c r="L214" s="99"/>
    </row>
    <row r="215" spans="1:12" ht="13.5" thickBot="1">
      <c r="B215" s="175"/>
      <c r="C215" s="206"/>
      <c r="D215" s="206"/>
      <c r="E215" s="206"/>
      <c r="F215" s="206"/>
      <c r="G215" s="206"/>
      <c r="H215" s="206"/>
      <c r="I215" s="68" t="s">
        <v>25</v>
      </c>
      <c r="J215" s="83">
        <f>J209-J213</f>
        <v>0</v>
      </c>
      <c r="L215" s="99"/>
    </row>
    <row r="216" spans="1:12" ht="13.5" thickTop="1">
      <c r="B216" s="175"/>
      <c r="C216" s="206"/>
      <c r="D216" s="206"/>
      <c r="E216" s="206"/>
      <c r="F216" s="206"/>
      <c r="G216" s="206"/>
      <c r="H216" s="206"/>
      <c r="I216" s="206"/>
      <c r="J216" s="206"/>
      <c r="L216" s="99"/>
    </row>
    <row r="217" spans="1:12" ht="13.5" thickBot="1">
      <c r="B217" s="207"/>
      <c r="C217" s="208"/>
      <c r="D217" s="207"/>
      <c r="E217" s="207"/>
      <c r="F217" s="207"/>
      <c r="G217" s="207"/>
      <c r="H217" s="207"/>
      <c r="I217" s="69" t="s">
        <v>98</v>
      </c>
      <c r="J217" s="90">
        <f>J215*3</f>
        <v>0</v>
      </c>
      <c r="L217" s="99"/>
    </row>
    <row r="218" spans="1:12" ht="13.5" thickTop="1">
      <c r="L218" s="99"/>
    </row>
  </sheetData>
  <mergeCells count="5">
    <mergeCell ref="B19:I19"/>
    <mergeCell ref="B69:I69"/>
    <mergeCell ref="B89:I89"/>
    <mergeCell ref="B35:I35"/>
    <mergeCell ref="B56:I56"/>
  </mergeCells>
  <phoneticPr fontId="2" type="noConversion"/>
  <pageMargins left="0.59055118110236227" right="0.39370078740157483" top="0.78740157480314965" bottom="0.55118110236220474" header="0.51181102362204722" footer="0.31496062992125984"/>
  <pageSetup paperSize="9" scale="65" fitToHeight="10" orientation="landscape" horizontalDpi="300" verticalDpi="300" r:id="rId1"/>
  <headerFooter alignWithMargins="0">
    <oddFooter xml:space="preserve">&amp;L&amp;8Zał.. 1a -  FORMULARZ OFERTOWY 1&amp;RPowiat Wrocławski str.&amp;P z &amp;N  </oddFooter>
  </headerFooter>
  <rowBreaks count="6" manualBreakCount="6">
    <brk id="26" max="13" man="1"/>
    <brk id="62" max="13" man="1"/>
    <brk id="96" max="13" man="1"/>
    <brk id="119" max="13" man="1"/>
    <brk id="158" max="13" man="1"/>
    <brk id="18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K68"/>
  <sheetViews>
    <sheetView zoomScale="75" zoomScaleNormal="75" workbookViewId="0">
      <selection activeCell="D65" sqref="D65"/>
    </sheetView>
  </sheetViews>
  <sheetFormatPr defaultColWidth="8.85546875" defaultRowHeight="12.75"/>
  <cols>
    <col min="1" max="1" width="3.42578125" style="15" customWidth="1"/>
    <col min="2" max="2" width="28.85546875" style="15" customWidth="1"/>
    <col min="3" max="7" width="17.42578125" style="17" customWidth="1"/>
    <col min="8" max="8" width="19.5703125" style="17" customWidth="1"/>
    <col min="9" max="10" width="17.42578125" style="17" customWidth="1"/>
    <col min="11" max="13" width="4.85546875" style="15" customWidth="1"/>
    <col min="14" max="16384" width="8.85546875" style="15"/>
  </cols>
  <sheetData>
    <row r="1" spans="1:6" ht="18">
      <c r="B1" s="16" t="s">
        <v>0</v>
      </c>
    </row>
    <row r="2" spans="1:6" ht="18">
      <c r="B2" s="18" t="s">
        <v>26</v>
      </c>
    </row>
    <row r="3" spans="1:6" ht="18">
      <c r="B3" s="19" t="s">
        <v>27</v>
      </c>
    </row>
    <row r="5" spans="1:6" ht="18">
      <c r="B5" s="20"/>
    </row>
    <row r="6" spans="1:6">
      <c r="A6" s="21">
        <v>1</v>
      </c>
      <c r="B6" s="21" t="s">
        <v>69</v>
      </c>
      <c r="D6" s="17" t="s">
        <v>28</v>
      </c>
    </row>
    <row r="7" spans="1:6">
      <c r="B7" s="15" t="s">
        <v>29</v>
      </c>
    </row>
    <row r="8" spans="1:6">
      <c r="B8" s="15" t="s">
        <v>30</v>
      </c>
    </row>
    <row r="9" spans="1:6">
      <c r="B9" s="15" t="s">
        <v>31</v>
      </c>
    </row>
    <row r="10" spans="1:6">
      <c r="B10" s="15" t="s">
        <v>32</v>
      </c>
    </row>
    <row r="11" spans="1:6">
      <c r="B11" s="15" t="s">
        <v>33</v>
      </c>
    </row>
    <row r="12" spans="1:6">
      <c r="B12" s="15" t="s">
        <v>34</v>
      </c>
    </row>
    <row r="13" spans="1:6">
      <c r="B13" s="15" t="s">
        <v>35</v>
      </c>
    </row>
    <row r="14" spans="1:6">
      <c r="B14" s="15" t="s">
        <v>36</v>
      </c>
    </row>
    <row r="15" spans="1:6">
      <c r="B15" s="15" t="s">
        <v>37</v>
      </c>
      <c r="F15" s="15"/>
    </row>
    <row r="17" spans="1:10">
      <c r="B17" s="58" t="s">
        <v>38</v>
      </c>
      <c r="C17" s="59"/>
      <c r="D17" s="59"/>
    </row>
    <row r="18" spans="1:10" ht="13.5" thickBot="1">
      <c r="G18" s="15"/>
      <c r="H18" s="15"/>
      <c r="I18" s="15"/>
      <c r="J18" s="15"/>
    </row>
    <row r="19" spans="1:10" ht="51">
      <c r="B19" s="22"/>
      <c r="C19" s="23" t="s">
        <v>12</v>
      </c>
      <c r="D19" s="23" t="s">
        <v>13</v>
      </c>
      <c r="E19" s="23" t="s">
        <v>39</v>
      </c>
      <c r="F19" s="23" t="s">
        <v>40</v>
      </c>
      <c r="G19" s="23" t="s">
        <v>41</v>
      </c>
      <c r="H19" s="23" t="s">
        <v>42</v>
      </c>
      <c r="I19" s="23" t="s">
        <v>14</v>
      </c>
      <c r="J19" s="15"/>
    </row>
    <row r="20" spans="1:10">
      <c r="A20" s="22"/>
      <c r="B20" s="24" t="s">
        <v>15</v>
      </c>
      <c r="C20" s="7">
        <v>2530768</v>
      </c>
      <c r="D20" s="7">
        <v>389033</v>
      </c>
      <c r="E20" s="7">
        <v>30000</v>
      </c>
      <c r="F20" s="7">
        <v>131660</v>
      </c>
      <c r="G20" s="7">
        <v>3000</v>
      </c>
      <c r="H20" s="7">
        <v>10000</v>
      </c>
      <c r="I20" s="25" t="s">
        <v>16</v>
      </c>
      <c r="J20" s="15"/>
    </row>
    <row r="21" spans="1:10">
      <c r="B21" s="24" t="s">
        <v>43</v>
      </c>
      <c r="C21" s="7">
        <v>2530768</v>
      </c>
      <c r="D21" s="7">
        <v>389033</v>
      </c>
      <c r="E21" s="7">
        <v>30000</v>
      </c>
      <c r="F21" s="7">
        <v>131660</v>
      </c>
      <c r="G21" s="7">
        <v>3000</v>
      </c>
      <c r="H21" s="7">
        <v>10000</v>
      </c>
      <c r="I21" s="25" t="s">
        <v>16</v>
      </c>
      <c r="J21" s="15"/>
    </row>
    <row r="22" spans="1:10" ht="13.5" thickBot="1">
      <c r="B22" s="26" t="s">
        <v>44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8">
        <f>SUM(C22:H22)</f>
        <v>0</v>
      </c>
      <c r="J22" s="15"/>
    </row>
    <row r="23" spans="1:10" ht="13.5" thickTop="1">
      <c r="A23" s="22"/>
      <c r="C23" s="15"/>
      <c r="D23" s="15"/>
      <c r="E23" s="15"/>
      <c r="F23" s="15"/>
      <c r="G23" s="15"/>
      <c r="H23" s="15"/>
      <c r="I23" s="15"/>
      <c r="J23" s="15"/>
    </row>
    <row r="28" spans="1:10">
      <c r="B28" s="15" t="s">
        <v>45</v>
      </c>
    </row>
    <row r="29" spans="1:10">
      <c r="B29" s="15" t="s">
        <v>46</v>
      </c>
      <c r="F29" s="15"/>
      <c r="H29" s="15"/>
      <c r="I29" s="15"/>
      <c r="J29" s="15"/>
    </row>
    <row r="31" spans="1:10">
      <c r="B31" s="15" t="s">
        <v>47</v>
      </c>
    </row>
    <row r="32" spans="1:10">
      <c r="B32" s="58" t="s">
        <v>38</v>
      </c>
      <c r="C32" s="59"/>
      <c r="D32" s="59"/>
    </row>
    <row r="33" spans="1:10" ht="13.5" thickBot="1"/>
    <row r="34" spans="1:10" ht="38.25">
      <c r="B34" s="22"/>
      <c r="C34" s="23" t="s">
        <v>48</v>
      </c>
      <c r="D34" s="23" t="s">
        <v>49</v>
      </c>
      <c r="E34" s="23" t="s">
        <v>50</v>
      </c>
      <c r="F34" s="23" t="s">
        <v>51</v>
      </c>
      <c r="G34" s="23" t="s">
        <v>52</v>
      </c>
      <c r="H34" s="23" t="s">
        <v>14</v>
      </c>
      <c r="I34" s="29"/>
    </row>
    <row r="35" spans="1:10">
      <c r="A35" s="22"/>
      <c r="B35" s="24" t="s">
        <v>15</v>
      </c>
      <c r="C35" s="7">
        <v>389033</v>
      </c>
      <c r="D35" s="5" t="s">
        <v>16</v>
      </c>
      <c r="E35" s="5">
        <v>10000</v>
      </c>
      <c r="F35" s="5" t="s">
        <v>16</v>
      </c>
      <c r="G35" s="7" t="s">
        <v>16</v>
      </c>
      <c r="H35" s="25" t="s">
        <v>16</v>
      </c>
      <c r="I35" s="30"/>
    </row>
    <row r="36" spans="1:10">
      <c r="B36" s="24" t="s">
        <v>43</v>
      </c>
      <c r="C36" s="7">
        <v>50000</v>
      </c>
      <c r="D36" s="7">
        <v>30000</v>
      </c>
      <c r="E36" s="5">
        <v>10000</v>
      </c>
      <c r="F36" s="7">
        <v>30000</v>
      </c>
      <c r="G36" s="7">
        <v>5000</v>
      </c>
      <c r="H36" s="25" t="s">
        <v>16</v>
      </c>
      <c r="I36" s="30"/>
    </row>
    <row r="37" spans="1:10" ht="13.5" thickBot="1">
      <c r="B37" s="26" t="s">
        <v>44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8">
        <f>SUM(B37:G37)</f>
        <v>0</v>
      </c>
      <c r="I37" s="30"/>
    </row>
    <row r="38" spans="1:10" ht="13.5" thickTop="1">
      <c r="A38" s="22"/>
      <c r="C38" s="15"/>
      <c r="D38" s="15"/>
      <c r="E38" s="15"/>
      <c r="F38" s="15"/>
      <c r="G38" s="15"/>
      <c r="H38" s="15"/>
      <c r="I38" s="15"/>
      <c r="J38" s="15"/>
    </row>
    <row r="39" spans="1:10">
      <c r="A39" s="22"/>
      <c r="C39" s="15"/>
      <c r="D39" s="15"/>
      <c r="E39" s="15"/>
      <c r="F39" s="15"/>
      <c r="G39" s="15"/>
      <c r="H39" s="15"/>
      <c r="I39" s="15"/>
      <c r="J39" s="15"/>
    </row>
    <row r="40" spans="1:10">
      <c r="A40" s="21">
        <v>2</v>
      </c>
      <c r="B40" s="21" t="s">
        <v>53</v>
      </c>
      <c r="J40" s="15"/>
    </row>
    <row r="41" spans="1:10">
      <c r="A41" s="21"/>
      <c r="B41" s="15" t="s">
        <v>54</v>
      </c>
      <c r="J41" s="15"/>
    </row>
    <row r="42" spans="1:10">
      <c r="A42" s="21"/>
      <c r="B42" s="15" t="s">
        <v>55</v>
      </c>
      <c r="D42" s="15"/>
      <c r="E42" s="15"/>
      <c r="F42" s="15"/>
      <c r="G42" s="15"/>
      <c r="H42" s="15"/>
      <c r="I42" s="15"/>
      <c r="J42" s="15"/>
    </row>
    <row r="43" spans="1:10">
      <c r="A43" s="21"/>
      <c r="B43" s="15" t="s">
        <v>56</v>
      </c>
      <c r="D43" s="15"/>
      <c r="E43" s="15"/>
      <c r="F43" s="15"/>
      <c r="G43" s="15"/>
      <c r="H43" s="15"/>
      <c r="I43" s="15"/>
      <c r="J43" s="15"/>
    </row>
    <row r="44" spans="1:10">
      <c r="A44" s="21"/>
      <c r="B44" s="62" t="s">
        <v>71</v>
      </c>
      <c r="D44" s="15"/>
      <c r="E44" s="15"/>
      <c r="F44" s="15"/>
      <c r="G44" s="15"/>
      <c r="H44" s="15"/>
      <c r="I44" s="15"/>
      <c r="J44" s="15"/>
    </row>
    <row r="45" spans="1:10">
      <c r="D45" s="15"/>
      <c r="E45" s="15"/>
      <c r="F45" s="15"/>
      <c r="G45" s="15"/>
      <c r="H45" s="15"/>
      <c r="I45" s="15"/>
      <c r="J45" s="15"/>
    </row>
    <row r="46" spans="1:10">
      <c r="B46" s="58" t="s">
        <v>57</v>
      </c>
      <c r="C46" s="59"/>
      <c r="D46" s="15"/>
      <c r="E46" s="15"/>
      <c r="F46" s="15"/>
      <c r="G46" s="15"/>
      <c r="H46" s="15"/>
      <c r="I46" s="15"/>
      <c r="J46" s="15"/>
    </row>
    <row r="47" spans="1:10">
      <c r="D47" s="15"/>
      <c r="E47" s="15"/>
      <c r="F47" s="15"/>
      <c r="G47" s="15"/>
      <c r="H47" s="15"/>
      <c r="I47" s="15"/>
      <c r="J47" s="15"/>
    </row>
    <row r="48" spans="1:10" ht="13.5" thickBot="1">
      <c r="D48" s="15"/>
      <c r="E48" s="15"/>
      <c r="F48" s="15"/>
      <c r="G48" s="15"/>
      <c r="H48" s="15"/>
      <c r="I48" s="15"/>
      <c r="J48" s="15"/>
    </row>
    <row r="49" spans="1:11" ht="38.25">
      <c r="A49" s="22"/>
      <c r="B49" s="22"/>
      <c r="C49" s="64" t="s">
        <v>72</v>
      </c>
      <c r="D49" s="32" t="s">
        <v>58</v>
      </c>
      <c r="E49" s="33" t="s">
        <v>59</v>
      </c>
      <c r="F49" s="33" t="s">
        <v>60</v>
      </c>
      <c r="G49" s="63" t="s">
        <v>61</v>
      </c>
      <c r="H49" s="64" t="s">
        <v>73</v>
      </c>
      <c r="I49" s="31" t="s">
        <v>62</v>
      </c>
      <c r="J49" s="23" t="s">
        <v>14</v>
      </c>
    </row>
    <row r="50" spans="1:11">
      <c r="B50" s="24" t="s">
        <v>63</v>
      </c>
      <c r="C50" s="34">
        <v>200000</v>
      </c>
      <c r="D50" s="35">
        <v>50000</v>
      </c>
      <c r="E50" s="34">
        <v>100000</v>
      </c>
      <c r="F50" s="34">
        <v>100000</v>
      </c>
      <c r="G50" s="34">
        <v>100000</v>
      </c>
      <c r="H50" s="34">
        <v>200000</v>
      </c>
      <c r="I50" s="36">
        <v>200000</v>
      </c>
      <c r="J50" s="37" t="s">
        <v>16</v>
      </c>
    </row>
    <row r="51" spans="1:11">
      <c r="B51" s="24" t="s">
        <v>64</v>
      </c>
      <c r="C51" s="7">
        <v>100000</v>
      </c>
      <c r="D51" s="7">
        <v>50000</v>
      </c>
      <c r="E51" s="7">
        <v>50000</v>
      </c>
      <c r="F51" s="7">
        <v>50000</v>
      </c>
      <c r="G51" s="7">
        <v>50000</v>
      </c>
      <c r="H51" s="7">
        <v>100000</v>
      </c>
      <c r="I51" s="38">
        <v>100000</v>
      </c>
      <c r="J51" s="25" t="s">
        <v>16</v>
      </c>
    </row>
    <row r="52" spans="1:11">
      <c r="B52" s="39" t="s">
        <v>65</v>
      </c>
      <c r="C52" s="40">
        <v>500</v>
      </c>
      <c r="D52" s="41">
        <v>500</v>
      </c>
      <c r="E52" s="40">
        <v>500</v>
      </c>
      <c r="F52" s="40">
        <v>500</v>
      </c>
      <c r="G52" s="40">
        <v>500</v>
      </c>
      <c r="H52" s="40">
        <v>500</v>
      </c>
      <c r="I52" s="40">
        <v>500</v>
      </c>
      <c r="J52" s="25" t="s">
        <v>16</v>
      </c>
    </row>
    <row r="53" spans="1:11" ht="13.5" thickBot="1">
      <c r="A53" s="22"/>
      <c r="B53" s="26" t="s">
        <v>44</v>
      </c>
      <c r="C53" s="27">
        <v>0</v>
      </c>
      <c r="D53" s="42">
        <v>0</v>
      </c>
      <c r="E53" s="43">
        <v>0</v>
      </c>
      <c r="F53" s="43">
        <v>0</v>
      </c>
      <c r="G53" s="44">
        <v>0</v>
      </c>
      <c r="H53" s="27">
        <v>0</v>
      </c>
      <c r="I53" s="42">
        <v>0</v>
      </c>
      <c r="J53" s="45">
        <f>SUM(C53:I53)</f>
        <v>0</v>
      </c>
    </row>
    <row r="54" spans="1:11" ht="13.5" thickTop="1">
      <c r="D54" s="15"/>
      <c r="E54" s="15"/>
      <c r="F54" s="15"/>
      <c r="G54" s="15"/>
      <c r="H54" s="15"/>
      <c r="I54" s="15"/>
      <c r="J54" s="46"/>
    </row>
    <row r="55" spans="1:11">
      <c r="D55" s="15"/>
      <c r="E55" s="15"/>
      <c r="F55" s="15"/>
      <c r="G55" s="15"/>
      <c r="H55" s="15"/>
      <c r="I55" s="15"/>
      <c r="J55" s="46"/>
    </row>
    <row r="56" spans="1:11">
      <c r="D56" s="15"/>
      <c r="E56" s="15"/>
      <c r="F56" s="15"/>
      <c r="G56" s="15"/>
      <c r="H56" s="15"/>
      <c r="I56" s="15"/>
      <c r="J56" s="46"/>
    </row>
    <row r="57" spans="1:11">
      <c r="D57" s="15"/>
      <c r="E57" s="15"/>
      <c r="F57" s="15"/>
      <c r="G57" s="15"/>
      <c r="H57" s="15"/>
      <c r="I57" s="15"/>
      <c r="J57" s="46"/>
    </row>
    <row r="58" spans="1:11">
      <c r="D58" s="15"/>
      <c r="E58" s="15"/>
      <c r="F58" s="15"/>
      <c r="G58" s="15"/>
      <c r="H58" s="15"/>
      <c r="I58" s="15"/>
      <c r="J58" s="46"/>
    </row>
    <row r="59" spans="1:11" ht="13.5" thickBot="1">
      <c r="D59" s="15"/>
      <c r="E59" s="15"/>
      <c r="F59" s="15"/>
      <c r="G59" s="15"/>
      <c r="H59" s="15"/>
      <c r="I59" s="15"/>
      <c r="J59" s="15"/>
    </row>
    <row r="60" spans="1:11">
      <c r="A60" s="21"/>
      <c r="C60" s="15"/>
      <c r="D60" s="47" t="s">
        <v>14</v>
      </c>
      <c r="K60" s="17"/>
    </row>
    <row r="61" spans="1:11">
      <c r="B61" s="48" t="s">
        <v>22</v>
      </c>
      <c r="C61" s="10"/>
      <c r="D61" s="49">
        <f>I22+H37+J53</f>
        <v>0</v>
      </c>
      <c r="E61" s="9"/>
      <c r="F61" s="9"/>
      <c r="G61" s="8"/>
      <c r="H61" s="8"/>
      <c r="I61" s="8"/>
      <c r="J61" s="8"/>
      <c r="K61" s="8"/>
    </row>
    <row r="62" spans="1:11">
      <c r="B62" s="48" t="s">
        <v>23</v>
      </c>
      <c r="C62" s="10"/>
      <c r="D62" s="11">
        <v>0.1</v>
      </c>
      <c r="E62" s="50"/>
      <c r="F62" s="50"/>
      <c r="G62" s="50"/>
      <c r="H62" s="50"/>
      <c r="I62" s="50"/>
      <c r="J62" s="50"/>
      <c r="K62" s="50"/>
    </row>
    <row r="63" spans="1:11" ht="13.5" thickBot="1">
      <c r="B63" s="51" t="s">
        <v>24</v>
      </c>
      <c r="C63" s="12"/>
      <c r="D63" s="13">
        <f>D61*D62</f>
        <v>0</v>
      </c>
      <c r="E63" s="30"/>
      <c r="F63" s="30"/>
      <c r="G63" s="30"/>
      <c r="H63" s="30"/>
      <c r="I63" s="30"/>
      <c r="J63" s="30"/>
      <c r="K63" s="30"/>
    </row>
    <row r="64" spans="1:11" ht="14.25" thickTop="1" thickBot="1">
      <c r="C64" s="52" t="s">
        <v>25</v>
      </c>
      <c r="D64" s="14">
        <f>D61-D63</f>
        <v>0</v>
      </c>
      <c r="E64" s="30"/>
      <c r="F64" s="30"/>
      <c r="G64" s="30"/>
      <c r="H64" s="30"/>
      <c r="I64" s="30"/>
      <c r="J64" s="30"/>
      <c r="K64" s="30"/>
    </row>
    <row r="65" spans="2:11" ht="13.5" thickTop="1">
      <c r="K65" s="17"/>
    </row>
    <row r="66" spans="2:11">
      <c r="B66" s="53"/>
      <c r="C66" s="50"/>
      <c r="D66" s="50"/>
      <c r="J66" s="50"/>
    </row>
    <row r="67" spans="2:11">
      <c r="B67" s="53"/>
      <c r="C67" s="30"/>
      <c r="D67" s="30"/>
      <c r="J67" s="30"/>
    </row>
    <row r="68" spans="2:11">
      <c r="B68" s="53"/>
      <c r="C68" s="30"/>
      <c r="D68" s="30"/>
      <c r="J68" s="30"/>
    </row>
  </sheetData>
  <phoneticPr fontId="2" type="noConversion"/>
  <pageMargins left="0.55000000000000004" right="0.49" top="0.78" bottom="0.55000000000000004" header="0.51181102362204722" footer="0.3"/>
  <pageSetup paperSize="9" scale="74" fitToHeight="4" orientation="landscape" horizontalDpi="300" verticalDpi="300" r:id="rId1"/>
  <headerFooter alignWithMargins="0">
    <oddHeader>&amp;CGmina Bielawa i jednostki organizacyjne</oddHeader>
    <oddFooter>&amp;LFormularze przetargowe 2009&amp;R&amp;P/&amp;N</oddFooter>
  </headerFooter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M130"/>
  <sheetViews>
    <sheetView topLeftCell="A100" zoomScale="75" zoomScaleNormal="75" zoomScalePageLayoutView="80" workbookViewId="0">
      <selection activeCell="I125" sqref="I125"/>
    </sheetView>
  </sheetViews>
  <sheetFormatPr defaultColWidth="8.85546875" defaultRowHeight="12.75"/>
  <cols>
    <col min="1" max="1" width="3.42578125" style="193" customWidth="1"/>
    <col min="2" max="2" width="27" style="193" customWidth="1"/>
    <col min="3" max="3" width="18.140625" style="60" customWidth="1"/>
    <col min="4" max="6" width="16.42578125" style="60" customWidth="1"/>
    <col min="7" max="7" width="16.42578125" style="2" customWidth="1"/>
    <col min="8" max="8" width="16.42578125" style="60" customWidth="1"/>
    <col min="9" max="9" width="15.5703125" style="60" customWidth="1"/>
    <col min="10" max="10" width="15.5703125" style="193" customWidth="1"/>
    <col min="11" max="11" width="9.5703125" style="193" customWidth="1"/>
    <col min="12" max="15" width="1.85546875" style="193" customWidth="1"/>
    <col min="16" max="16384" width="8.85546875" style="193"/>
  </cols>
  <sheetData>
    <row r="1" spans="1:9" ht="18">
      <c r="B1" s="1" t="s">
        <v>192</v>
      </c>
      <c r="E1" s="60" t="s">
        <v>81</v>
      </c>
    </row>
    <row r="2" spans="1:9" ht="18">
      <c r="B2" s="209" t="s">
        <v>243</v>
      </c>
    </row>
    <row r="3" spans="1:9" ht="18">
      <c r="B3" s="209" t="s">
        <v>242</v>
      </c>
    </row>
    <row r="5" spans="1:9">
      <c r="A5" s="3">
        <v>1</v>
      </c>
      <c r="B5" s="101" t="s">
        <v>1</v>
      </c>
      <c r="C5" s="102" t="s">
        <v>239</v>
      </c>
      <c r="D5" s="103"/>
      <c r="E5" s="103"/>
      <c r="F5" s="103"/>
      <c r="G5" s="155"/>
    </row>
    <row r="6" spans="1:9">
      <c r="A6" s="3"/>
      <c r="B6" s="101" t="s">
        <v>2</v>
      </c>
      <c r="C6" s="102" t="s">
        <v>240</v>
      </c>
      <c r="D6" s="103"/>
      <c r="E6" s="103"/>
      <c r="F6" s="103"/>
      <c r="G6" s="155"/>
    </row>
    <row r="7" spans="1:9">
      <c r="A7" s="3"/>
      <c r="B7" s="76" t="s">
        <v>225</v>
      </c>
      <c r="C7" s="127" t="s">
        <v>339</v>
      </c>
      <c r="D7" s="127"/>
      <c r="E7" s="127"/>
      <c r="F7" s="103"/>
      <c r="G7" s="155"/>
    </row>
    <row r="8" spans="1:9">
      <c r="A8" s="3"/>
      <c r="B8" s="76"/>
      <c r="C8" s="127" t="s">
        <v>338</v>
      </c>
      <c r="D8" s="127"/>
      <c r="E8" s="127"/>
      <c r="F8" s="103"/>
      <c r="G8" s="155"/>
    </row>
    <row r="9" spans="1:9">
      <c r="A9" s="3"/>
      <c r="B9" s="76"/>
      <c r="C9" s="127" t="s">
        <v>260</v>
      </c>
      <c r="D9" s="127"/>
      <c r="E9" s="127"/>
      <c r="F9" s="103"/>
      <c r="G9" s="155"/>
    </row>
    <row r="10" spans="1:9">
      <c r="A10" s="3"/>
      <c r="B10" s="76" t="s">
        <v>3</v>
      </c>
      <c r="C10" s="210" t="s">
        <v>340</v>
      </c>
      <c r="D10" s="210"/>
      <c r="E10" s="210"/>
      <c r="F10" s="211"/>
      <c r="G10" s="212"/>
      <c r="H10" s="213"/>
      <c r="I10" s="213"/>
    </row>
    <row r="11" spans="1:9">
      <c r="A11" s="3"/>
      <c r="B11" s="76" t="s">
        <v>5</v>
      </c>
      <c r="C11" s="127" t="s">
        <v>226</v>
      </c>
      <c r="D11" s="103"/>
      <c r="E11" s="103"/>
      <c r="F11" s="103"/>
      <c r="G11" s="155"/>
    </row>
    <row r="12" spans="1:9">
      <c r="A12" s="3"/>
      <c r="B12" s="76" t="s">
        <v>6</v>
      </c>
      <c r="C12" s="127" t="s">
        <v>7</v>
      </c>
      <c r="D12" s="103"/>
      <c r="E12" s="103"/>
      <c r="F12" s="103"/>
      <c r="G12" s="155"/>
    </row>
    <row r="13" spans="1:9">
      <c r="A13" s="3"/>
      <c r="B13" s="76" t="s">
        <v>8</v>
      </c>
      <c r="C13" s="127" t="s">
        <v>227</v>
      </c>
      <c r="D13" s="103"/>
      <c r="E13" s="103"/>
      <c r="F13" s="103"/>
      <c r="G13" s="155"/>
    </row>
    <row r="14" spans="1:9">
      <c r="A14" s="3"/>
      <c r="B14" s="189" t="s">
        <v>9</v>
      </c>
      <c r="C14" s="210" t="s">
        <v>10</v>
      </c>
      <c r="D14" s="103"/>
      <c r="E14" s="103"/>
      <c r="F14" s="103"/>
      <c r="G14" s="155"/>
    </row>
    <row r="15" spans="1:9">
      <c r="A15" s="3"/>
      <c r="B15" s="76" t="s">
        <v>11</v>
      </c>
      <c r="C15" s="127" t="s">
        <v>337</v>
      </c>
      <c r="D15" s="103"/>
      <c r="E15" s="103"/>
      <c r="F15" s="103"/>
      <c r="G15" s="155"/>
    </row>
    <row r="16" spans="1:9" ht="13.5" thickBot="1">
      <c r="A16" s="3"/>
      <c r="C16" s="103"/>
      <c r="D16" s="103"/>
      <c r="E16" s="103"/>
      <c r="F16" s="103"/>
      <c r="G16" s="155"/>
    </row>
    <row r="17" spans="1:10" ht="76.5">
      <c r="A17" s="4"/>
      <c r="B17" s="214"/>
      <c r="C17" s="215" t="s">
        <v>177</v>
      </c>
      <c r="D17" s="132" t="s">
        <v>151</v>
      </c>
      <c r="E17" s="132" t="s">
        <v>207</v>
      </c>
      <c r="F17" s="216" t="s">
        <v>14</v>
      </c>
      <c r="G17" s="155"/>
      <c r="J17" s="214"/>
    </row>
    <row r="18" spans="1:10">
      <c r="A18" s="4"/>
      <c r="B18" s="197" t="s">
        <v>15</v>
      </c>
      <c r="C18" s="217">
        <v>400718.98</v>
      </c>
      <c r="D18" s="217">
        <v>139819.79999999999</v>
      </c>
      <c r="E18" s="217">
        <v>77916.039999999994</v>
      </c>
      <c r="F18" s="218" t="s">
        <v>16</v>
      </c>
      <c r="G18" s="155"/>
      <c r="J18" s="214"/>
    </row>
    <row r="19" spans="1:10">
      <c r="A19" s="4"/>
      <c r="B19" s="197" t="s">
        <v>17</v>
      </c>
      <c r="C19" s="217">
        <v>400718.98</v>
      </c>
      <c r="D19" s="217">
        <v>139819.79999999999</v>
      </c>
      <c r="E19" s="217">
        <v>77916.039999999994</v>
      </c>
      <c r="F19" s="219" t="s">
        <v>16</v>
      </c>
      <c r="G19" s="155"/>
      <c r="J19" s="214"/>
    </row>
    <row r="20" spans="1:10" ht="13.5" thickBot="1">
      <c r="A20" s="4"/>
      <c r="B20" s="82" t="s">
        <v>115</v>
      </c>
      <c r="C20" s="220">
        <v>0</v>
      </c>
      <c r="D20" s="220">
        <v>0</v>
      </c>
      <c r="E20" s="220">
        <v>0</v>
      </c>
      <c r="F20" s="221">
        <f>SUM(C20:E20)</f>
        <v>0</v>
      </c>
      <c r="G20" s="155"/>
      <c r="J20" s="214"/>
    </row>
    <row r="21" spans="1:10" ht="13.5" thickTop="1">
      <c r="A21" s="4"/>
      <c r="B21" s="4"/>
      <c r="C21" s="4"/>
      <c r="D21" s="4"/>
      <c r="E21" s="4"/>
      <c r="F21" s="4"/>
      <c r="J21" s="214"/>
    </row>
    <row r="22" spans="1:10">
      <c r="A22" s="4"/>
      <c r="B22" s="4"/>
      <c r="C22" s="4"/>
      <c r="D22" s="4"/>
      <c r="E22" s="4"/>
      <c r="F22" s="4"/>
      <c r="J22" s="214"/>
    </row>
    <row r="23" spans="1:10">
      <c r="A23" s="4">
        <v>2</v>
      </c>
      <c r="B23" s="101" t="s">
        <v>1</v>
      </c>
      <c r="C23" s="102" t="s">
        <v>143</v>
      </c>
      <c r="D23" s="103"/>
      <c r="E23" s="103"/>
      <c r="F23" s="102"/>
      <c r="J23" s="214"/>
    </row>
    <row r="24" spans="1:10">
      <c r="A24" s="4"/>
      <c r="B24" s="101" t="s">
        <v>2</v>
      </c>
      <c r="C24" s="127" t="s">
        <v>140</v>
      </c>
      <c r="D24" s="102"/>
      <c r="E24" s="102"/>
      <c r="F24" s="102"/>
      <c r="G24" s="222"/>
      <c r="H24" s="223"/>
      <c r="J24" s="214"/>
    </row>
    <row r="25" spans="1:10">
      <c r="A25" s="4"/>
      <c r="B25" s="101" t="s">
        <v>3</v>
      </c>
      <c r="C25" s="127" t="s">
        <v>228</v>
      </c>
      <c r="D25" s="102"/>
      <c r="E25" s="102"/>
      <c r="F25" s="102"/>
      <c r="G25" s="222"/>
      <c r="H25" s="223"/>
      <c r="J25" s="214"/>
    </row>
    <row r="26" spans="1:10">
      <c r="A26" s="3"/>
      <c r="B26" s="101" t="s">
        <v>4</v>
      </c>
      <c r="C26" s="127" t="s">
        <v>147</v>
      </c>
      <c r="D26" s="127"/>
      <c r="E26" s="127"/>
      <c r="F26" s="127"/>
      <c r="G26" s="6"/>
      <c r="H26" s="104"/>
    </row>
    <row r="27" spans="1:10">
      <c r="A27" s="3"/>
      <c r="B27" s="101" t="s">
        <v>5</v>
      </c>
      <c r="C27" s="127" t="s">
        <v>141</v>
      </c>
      <c r="D27" s="127"/>
      <c r="E27" s="127"/>
      <c r="F27" s="127"/>
      <c r="G27" s="6"/>
      <c r="H27" s="104"/>
    </row>
    <row r="28" spans="1:10">
      <c r="A28" s="3"/>
      <c r="B28" s="101" t="s">
        <v>6</v>
      </c>
      <c r="C28" s="127" t="s">
        <v>82</v>
      </c>
      <c r="D28" s="127"/>
      <c r="E28" s="127"/>
      <c r="F28" s="127"/>
      <c r="G28" s="6"/>
      <c r="H28" s="104"/>
    </row>
    <row r="29" spans="1:10">
      <c r="A29" s="3"/>
      <c r="B29" s="101" t="s">
        <v>8</v>
      </c>
      <c r="C29" s="127" t="s">
        <v>142</v>
      </c>
      <c r="D29" s="127"/>
      <c r="E29" s="127"/>
      <c r="F29" s="127"/>
      <c r="G29" s="6"/>
      <c r="H29" s="104"/>
    </row>
    <row r="30" spans="1:10">
      <c r="A30" s="3"/>
      <c r="B30" s="101"/>
      <c r="C30" s="127"/>
      <c r="D30" s="127"/>
      <c r="E30" s="127"/>
      <c r="F30" s="127"/>
      <c r="G30" s="6"/>
      <c r="H30" s="104"/>
    </row>
    <row r="31" spans="1:10">
      <c r="A31" s="3"/>
      <c r="B31" s="224" t="s">
        <v>9</v>
      </c>
      <c r="C31" s="210" t="s">
        <v>10</v>
      </c>
      <c r="D31" s="211"/>
      <c r="E31" s="210"/>
      <c r="F31" s="127"/>
      <c r="G31" s="6"/>
      <c r="H31" s="104"/>
    </row>
    <row r="32" spans="1:10">
      <c r="A32" s="3"/>
      <c r="B32" s="101" t="s">
        <v>11</v>
      </c>
      <c r="C32" s="127" t="s">
        <v>127</v>
      </c>
      <c r="D32" s="103"/>
      <c r="E32" s="127"/>
      <c r="F32" s="127"/>
      <c r="G32" s="6"/>
      <c r="H32" s="104"/>
    </row>
    <row r="33" spans="1:13">
      <c r="A33" s="3"/>
      <c r="B33" s="225"/>
      <c r="C33" s="103"/>
      <c r="D33" s="103"/>
      <c r="E33" s="103"/>
      <c r="F33" s="103"/>
    </row>
    <row r="34" spans="1:13" ht="13.5" thickBot="1">
      <c r="A34" s="3"/>
      <c r="B34" s="225"/>
      <c r="C34" s="103"/>
      <c r="D34" s="103"/>
      <c r="E34" s="103"/>
      <c r="F34" s="103"/>
    </row>
    <row r="35" spans="1:13" ht="51">
      <c r="A35" s="4"/>
      <c r="B35" s="226"/>
      <c r="C35" s="215" t="s">
        <v>229</v>
      </c>
      <c r="D35" s="215" t="s">
        <v>248</v>
      </c>
      <c r="E35" s="216" t="s">
        <v>14</v>
      </c>
      <c r="F35" s="103"/>
      <c r="G35" s="193"/>
      <c r="H35" s="193"/>
      <c r="I35" s="193"/>
    </row>
    <row r="36" spans="1:13">
      <c r="A36" s="4"/>
      <c r="B36" s="227" t="s">
        <v>15</v>
      </c>
      <c r="C36" s="217">
        <v>75655</v>
      </c>
      <c r="D36" s="217">
        <v>47866.84</v>
      </c>
      <c r="E36" s="218" t="s">
        <v>16</v>
      </c>
      <c r="F36" s="103"/>
      <c r="G36" s="193"/>
      <c r="H36" s="193"/>
      <c r="I36" s="193"/>
    </row>
    <row r="37" spans="1:13">
      <c r="A37" s="4"/>
      <c r="B37" s="227" t="s">
        <v>17</v>
      </c>
      <c r="C37" s="217">
        <v>75655</v>
      </c>
      <c r="D37" s="217">
        <v>47866.84</v>
      </c>
      <c r="E37" s="219" t="s">
        <v>16</v>
      </c>
      <c r="F37" s="103"/>
      <c r="G37" s="193"/>
      <c r="H37" s="193"/>
      <c r="I37" s="193"/>
    </row>
    <row r="38" spans="1:13" ht="13.5" thickBot="1">
      <c r="A38" s="3"/>
      <c r="B38" s="82" t="s">
        <v>115</v>
      </c>
      <c r="C38" s="228">
        <v>0</v>
      </c>
      <c r="D38" s="228">
        <v>0</v>
      </c>
      <c r="E38" s="14">
        <f>SUM(C38:D38)</f>
        <v>0</v>
      </c>
      <c r="G38" s="193"/>
      <c r="H38" s="193"/>
      <c r="I38" s="193"/>
    </row>
    <row r="39" spans="1:13" ht="13.5" thickTop="1">
      <c r="A39" s="3"/>
      <c r="B39" s="3"/>
      <c r="C39" s="3"/>
      <c r="D39" s="3"/>
      <c r="E39" s="3"/>
      <c r="F39" s="3"/>
      <c r="G39" s="3"/>
      <c r="H39" s="3"/>
    </row>
    <row r="40" spans="1:13">
      <c r="A40" s="3"/>
    </row>
    <row r="41" spans="1:13">
      <c r="A41" s="3">
        <v>3</v>
      </c>
      <c r="B41" s="101" t="s">
        <v>1</v>
      </c>
      <c r="C41" s="102" t="s">
        <v>128</v>
      </c>
      <c r="D41" s="102"/>
      <c r="E41" s="102"/>
      <c r="F41" s="102"/>
      <c r="G41" s="155"/>
      <c r="H41" s="103"/>
      <c r="I41" s="103"/>
      <c r="J41" s="225"/>
      <c r="K41" s="225"/>
      <c r="L41" s="225"/>
      <c r="M41" s="225"/>
    </row>
    <row r="42" spans="1:13">
      <c r="A42" s="3"/>
      <c r="B42" s="101" t="s">
        <v>2</v>
      </c>
      <c r="C42" s="127" t="s">
        <v>129</v>
      </c>
      <c r="D42" s="102"/>
      <c r="E42" s="102"/>
      <c r="F42" s="102"/>
      <c r="G42" s="229"/>
      <c r="H42" s="102"/>
      <c r="I42" s="103"/>
      <c r="J42" s="225"/>
      <c r="K42" s="225"/>
      <c r="L42" s="225"/>
      <c r="M42" s="225"/>
    </row>
    <row r="43" spans="1:13">
      <c r="A43" s="3"/>
      <c r="B43" s="101" t="s">
        <v>3</v>
      </c>
      <c r="C43" s="127" t="s">
        <v>152</v>
      </c>
      <c r="D43" s="102"/>
      <c r="E43" s="102"/>
      <c r="F43" s="102"/>
      <c r="G43" s="229"/>
      <c r="H43" s="102"/>
      <c r="I43" s="103"/>
      <c r="J43" s="225"/>
      <c r="K43" s="225"/>
      <c r="L43" s="225"/>
      <c r="M43" s="225"/>
    </row>
    <row r="44" spans="1:13">
      <c r="A44" s="3"/>
      <c r="B44" s="101" t="s">
        <v>264</v>
      </c>
      <c r="C44" s="127" t="s">
        <v>280</v>
      </c>
      <c r="D44" s="127"/>
      <c r="E44" s="127"/>
      <c r="F44" s="127"/>
      <c r="G44" s="230"/>
      <c r="H44" s="127"/>
      <c r="I44" s="103"/>
      <c r="J44" s="225"/>
      <c r="K44" s="225"/>
      <c r="L44" s="225"/>
      <c r="M44" s="225"/>
    </row>
    <row r="45" spans="1:13">
      <c r="A45" s="3"/>
      <c r="B45" s="101"/>
      <c r="C45" s="127" t="s">
        <v>279</v>
      </c>
      <c r="D45" s="127"/>
      <c r="E45" s="127"/>
      <c r="F45" s="127"/>
      <c r="G45" s="230"/>
      <c r="H45" s="127"/>
      <c r="I45" s="103"/>
      <c r="J45" s="225"/>
      <c r="K45" s="225"/>
      <c r="L45" s="225"/>
      <c r="M45" s="225"/>
    </row>
    <row r="46" spans="1:13">
      <c r="A46" s="3"/>
      <c r="B46" s="101" t="s">
        <v>5</v>
      </c>
      <c r="C46" s="127" t="s">
        <v>249</v>
      </c>
      <c r="D46" s="127"/>
      <c r="E46" s="127"/>
      <c r="F46" s="127"/>
      <c r="G46" s="230"/>
      <c r="H46" s="127"/>
      <c r="I46" s="103"/>
      <c r="J46" s="225"/>
      <c r="K46" s="225"/>
      <c r="L46" s="225"/>
      <c r="M46" s="225"/>
    </row>
    <row r="47" spans="1:13">
      <c r="A47" s="3"/>
      <c r="B47" s="101" t="s">
        <v>6</v>
      </c>
      <c r="C47" s="127" t="s">
        <v>130</v>
      </c>
      <c r="D47" s="127"/>
      <c r="E47" s="127"/>
      <c r="F47" s="127"/>
      <c r="G47" s="230"/>
      <c r="H47" s="127"/>
      <c r="I47" s="103"/>
      <c r="J47" s="225"/>
      <c r="K47" s="225"/>
      <c r="L47" s="225"/>
      <c r="M47" s="225"/>
    </row>
    <row r="48" spans="1:13">
      <c r="A48" s="3"/>
      <c r="B48" s="101" t="s">
        <v>8</v>
      </c>
      <c r="C48" s="127" t="s">
        <v>230</v>
      </c>
      <c r="D48" s="127"/>
      <c r="E48" s="127"/>
      <c r="F48" s="127"/>
      <c r="G48" s="230"/>
      <c r="H48" s="127"/>
      <c r="I48" s="103"/>
      <c r="J48" s="225"/>
      <c r="K48" s="225"/>
      <c r="L48" s="225"/>
      <c r="M48" s="225"/>
    </row>
    <row r="49" spans="1:13">
      <c r="A49" s="3"/>
      <c r="B49" s="231" t="s">
        <v>83</v>
      </c>
      <c r="C49" s="232" t="s">
        <v>265</v>
      </c>
      <c r="D49" s="127"/>
      <c r="E49" s="127"/>
      <c r="F49" s="127"/>
      <c r="G49" s="230"/>
      <c r="H49" s="127"/>
      <c r="I49" s="103"/>
      <c r="J49" s="225"/>
      <c r="K49" s="225"/>
      <c r="L49" s="225"/>
      <c r="M49" s="225"/>
    </row>
    <row r="50" spans="1:13">
      <c r="A50" s="3"/>
      <c r="B50" s="224" t="s">
        <v>9</v>
      </c>
      <c r="C50" s="210" t="s">
        <v>10</v>
      </c>
      <c r="D50" s="127"/>
      <c r="E50" s="127"/>
      <c r="F50" s="127"/>
      <c r="G50" s="230"/>
      <c r="H50" s="127"/>
      <c r="I50" s="103"/>
      <c r="J50" s="225"/>
      <c r="K50" s="225"/>
      <c r="L50" s="225"/>
      <c r="M50" s="225"/>
    </row>
    <row r="51" spans="1:13">
      <c r="A51" s="3"/>
      <c r="B51" s="101" t="s">
        <v>11</v>
      </c>
      <c r="C51" s="127" t="s">
        <v>337</v>
      </c>
      <c r="D51" s="103"/>
      <c r="E51" s="103"/>
      <c r="F51" s="103"/>
      <c r="G51" s="155"/>
      <c r="H51" s="103"/>
      <c r="I51" s="103"/>
      <c r="J51" s="225"/>
      <c r="K51" s="225"/>
      <c r="L51" s="225"/>
      <c r="M51" s="225"/>
    </row>
    <row r="52" spans="1:13">
      <c r="A52" s="3"/>
      <c r="B52" s="225"/>
      <c r="C52" s="103"/>
      <c r="D52" s="103"/>
      <c r="E52" s="103"/>
      <c r="F52" s="103"/>
      <c r="G52" s="155"/>
      <c r="H52" s="103"/>
      <c r="I52" s="103"/>
      <c r="J52" s="225"/>
      <c r="K52" s="225"/>
      <c r="L52" s="225"/>
      <c r="M52" s="225"/>
    </row>
    <row r="53" spans="1:13" ht="13.5" thickBot="1">
      <c r="A53" s="3"/>
      <c r="B53" s="225"/>
      <c r="C53" s="103"/>
      <c r="D53" s="103"/>
      <c r="E53" s="103"/>
      <c r="F53" s="103"/>
      <c r="G53" s="155"/>
      <c r="H53" s="103"/>
      <c r="I53" s="103"/>
      <c r="J53" s="225"/>
      <c r="K53" s="225"/>
      <c r="L53" s="225"/>
      <c r="M53" s="225"/>
    </row>
    <row r="54" spans="1:13" ht="89.25">
      <c r="A54" s="3"/>
      <c r="B54" s="225"/>
      <c r="C54" s="233" t="s">
        <v>250</v>
      </c>
      <c r="D54" s="233" t="s">
        <v>263</v>
      </c>
      <c r="E54" s="215" t="s">
        <v>266</v>
      </c>
      <c r="F54" s="132" t="s">
        <v>78</v>
      </c>
      <c r="G54" s="132" t="s">
        <v>278</v>
      </c>
      <c r="H54" s="216" t="s">
        <v>14</v>
      </c>
      <c r="I54" s="103"/>
      <c r="J54" s="225"/>
      <c r="K54" s="225"/>
      <c r="L54" s="225"/>
      <c r="M54" s="225"/>
    </row>
    <row r="55" spans="1:13">
      <c r="A55" s="3"/>
      <c r="B55" s="227" t="s">
        <v>15</v>
      </c>
      <c r="C55" s="136">
        <v>2107488</v>
      </c>
      <c r="D55" s="136">
        <v>578313.12</v>
      </c>
      <c r="E55" s="217">
        <v>170000</v>
      </c>
      <c r="F55" s="217">
        <v>146993</v>
      </c>
      <c r="G55" s="217">
        <v>73945.47</v>
      </c>
      <c r="H55" s="218" t="s">
        <v>16</v>
      </c>
      <c r="I55" s="103"/>
      <c r="J55" s="225"/>
      <c r="K55" s="225"/>
      <c r="L55" s="225"/>
      <c r="M55" s="225"/>
    </row>
    <row r="56" spans="1:13">
      <c r="A56" s="3"/>
      <c r="B56" s="227" t="s">
        <v>17</v>
      </c>
      <c r="C56" s="136">
        <v>2107488</v>
      </c>
      <c r="D56" s="136">
        <v>578313.12</v>
      </c>
      <c r="E56" s="217">
        <v>170000</v>
      </c>
      <c r="F56" s="217">
        <v>146993</v>
      </c>
      <c r="G56" s="217">
        <v>73945.47</v>
      </c>
      <c r="H56" s="219" t="s">
        <v>16</v>
      </c>
      <c r="I56" s="103"/>
      <c r="J56" s="225"/>
      <c r="K56" s="225"/>
      <c r="L56" s="225"/>
      <c r="M56" s="225"/>
    </row>
    <row r="57" spans="1:13" ht="13.5" thickBot="1">
      <c r="A57" s="3"/>
      <c r="B57" s="234" t="s">
        <v>115</v>
      </c>
      <c r="C57" s="235">
        <v>0</v>
      </c>
      <c r="D57" s="235">
        <v>0</v>
      </c>
      <c r="E57" s="220">
        <v>0</v>
      </c>
      <c r="F57" s="220">
        <v>0</v>
      </c>
      <c r="G57" s="220">
        <v>0</v>
      </c>
      <c r="H57" s="221">
        <f>SUM(C57:G57)</f>
        <v>0</v>
      </c>
      <c r="I57" s="103"/>
      <c r="J57" s="225"/>
      <c r="K57" s="225"/>
      <c r="L57" s="225"/>
      <c r="M57" s="225"/>
    </row>
    <row r="58" spans="1:13" ht="13.5" thickTop="1">
      <c r="A58" s="3"/>
      <c r="B58" s="236"/>
      <c r="C58" s="236"/>
      <c r="D58" s="236"/>
      <c r="E58" s="236"/>
      <c r="F58" s="236"/>
      <c r="G58" s="236"/>
      <c r="H58" s="236"/>
      <c r="I58" s="236"/>
      <c r="J58" s="225"/>
      <c r="K58" s="225"/>
      <c r="L58" s="225"/>
      <c r="M58" s="225"/>
    </row>
    <row r="59" spans="1:13">
      <c r="A59" s="3"/>
      <c r="C59" s="193"/>
      <c r="D59" s="193"/>
      <c r="E59" s="193"/>
      <c r="F59" s="193"/>
      <c r="G59" s="237"/>
      <c r="H59" s="193"/>
    </row>
    <row r="60" spans="1:13">
      <c r="A60" s="3">
        <v>4</v>
      </c>
      <c r="B60" s="101" t="s">
        <v>1</v>
      </c>
      <c r="C60" s="102" t="s">
        <v>131</v>
      </c>
      <c r="D60" s="102"/>
      <c r="E60" s="102"/>
      <c r="F60" s="102"/>
      <c r="G60" s="229"/>
      <c r="H60" s="102"/>
    </row>
    <row r="61" spans="1:13">
      <c r="A61" s="3"/>
      <c r="B61" s="101" t="s">
        <v>2</v>
      </c>
      <c r="C61" s="127" t="s">
        <v>231</v>
      </c>
      <c r="D61" s="102"/>
      <c r="E61" s="102"/>
      <c r="F61" s="102"/>
      <c r="G61" s="229"/>
      <c r="H61" s="102"/>
    </row>
    <row r="62" spans="1:13">
      <c r="A62" s="3"/>
      <c r="B62" s="101" t="s">
        <v>3</v>
      </c>
      <c r="C62" s="127" t="s">
        <v>153</v>
      </c>
      <c r="D62" s="102"/>
      <c r="E62" s="102"/>
      <c r="F62" s="102"/>
      <c r="G62" s="229"/>
      <c r="H62" s="102"/>
    </row>
    <row r="63" spans="1:13">
      <c r="A63" s="3"/>
      <c r="B63" s="101" t="s">
        <v>4</v>
      </c>
      <c r="C63" s="127" t="s">
        <v>258</v>
      </c>
      <c r="D63" s="127"/>
      <c r="E63" s="127"/>
      <c r="F63" s="127"/>
      <c r="G63" s="230"/>
      <c r="H63" s="127"/>
    </row>
    <row r="64" spans="1:13">
      <c r="A64" s="3"/>
      <c r="B64" s="101"/>
      <c r="C64" s="127" t="s">
        <v>259</v>
      </c>
      <c r="D64" s="127"/>
      <c r="E64" s="127"/>
      <c r="F64" s="127"/>
      <c r="G64" s="230"/>
      <c r="H64" s="127"/>
    </row>
    <row r="65" spans="1:8">
      <c r="A65" s="3"/>
      <c r="B65" s="101" t="s">
        <v>5</v>
      </c>
      <c r="C65" s="127" t="s">
        <v>132</v>
      </c>
      <c r="D65" s="127"/>
      <c r="E65" s="127"/>
      <c r="F65" s="127"/>
      <c r="G65" s="230"/>
      <c r="H65" s="127"/>
    </row>
    <row r="66" spans="1:8">
      <c r="A66" s="3"/>
      <c r="B66" s="101" t="s">
        <v>6</v>
      </c>
      <c r="C66" s="127" t="s">
        <v>133</v>
      </c>
      <c r="D66" s="127"/>
      <c r="E66" s="127"/>
      <c r="F66" s="127"/>
      <c r="G66" s="230"/>
      <c r="H66" s="127"/>
    </row>
    <row r="67" spans="1:8">
      <c r="A67" s="3"/>
      <c r="B67" s="101" t="s">
        <v>8</v>
      </c>
      <c r="C67" s="127" t="s">
        <v>84</v>
      </c>
      <c r="D67" s="127"/>
      <c r="E67" s="127"/>
      <c r="F67" s="127"/>
      <c r="G67" s="230"/>
      <c r="H67" s="127"/>
    </row>
    <row r="68" spans="1:8">
      <c r="A68" s="3"/>
      <c r="B68" s="101"/>
      <c r="C68" s="127" t="s">
        <v>134</v>
      </c>
      <c r="D68" s="127"/>
      <c r="E68" s="127"/>
      <c r="F68" s="127"/>
      <c r="G68" s="230"/>
      <c r="H68" s="127"/>
    </row>
    <row r="69" spans="1:8">
      <c r="A69" s="3"/>
      <c r="B69" s="224" t="s">
        <v>9</v>
      </c>
      <c r="C69" s="210" t="s">
        <v>144</v>
      </c>
      <c r="D69" s="127"/>
      <c r="E69" s="127"/>
      <c r="F69" s="127"/>
      <c r="G69" s="230"/>
      <c r="H69" s="127"/>
    </row>
    <row r="70" spans="1:8">
      <c r="A70" s="3"/>
      <c r="B70" s="101" t="s">
        <v>11</v>
      </c>
      <c r="C70" s="127" t="s">
        <v>135</v>
      </c>
      <c r="D70" s="127"/>
      <c r="E70" s="127"/>
      <c r="F70" s="127"/>
      <c r="G70" s="230"/>
      <c r="H70" s="127"/>
    </row>
    <row r="71" spans="1:8">
      <c r="A71" s="3"/>
      <c r="B71" s="101" t="s">
        <v>11</v>
      </c>
      <c r="C71" s="127" t="s">
        <v>337</v>
      </c>
      <c r="D71" s="103"/>
      <c r="E71" s="103"/>
      <c r="F71" s="103"/>
      <c r="G71" s="155"/>
      <c r="H71" s="103"/>
    </row>
    <row r="72" spans="1:8" ht="13.5" thickBot="1">
      <c r="A72" s="3"/>
    </row>
    <row r="73" spans="1:8" ht="76.5">
      <c r="C73" s="180" t="s">
        <v>173</v>
      </c>
      <c r="D73" s="180" t="s">
        <v>178</v>
      </c>
      <c r="E73" s="156" t="s">
        <v>150</v>
      </c>
      <c r="F73" s="156" t="s">
        <v>207</v>
      </c>
      <c r="G73" s="238" t="s">
        <v>14</v>
      </c>
    </row>
    <row r="74" spans="1:8">
      <c r="B74" s="197" t="s">
        <v>15</v>
      </c>
      <c r="C74" s="7">
        <v>4210152</v>
      </c>
      <c r="D74" s="239">
        <v>1048314.41</v>
      </c>
      <c r="E74" s="5">
        <v>117381.2</v>
      </c>
      <c r="F74" s="5">
        <v>43126.87</v>
      </c>
      <c r="G74" s="240" t="s">
        <v>16</v>
      </c>
    </row>
    <row r="75" spans="1:8">
      <c r="B75" s="197" t="s">
        <v>17</v>
      </c>
      <c r="C75" s="7">
        <v>4210152</v>
      </c>
      <c r="D75" s="239">
        <v>1048314.41</v>
      </c>
      <c r="E75" s="5">
        <v>117381.2</v>
      </c>
      <c r="F75" s="5">
        <v>43126.87</v>
      </c>
      <c r="G75" s="199" t="s">
        <v>16</v>
      </c>
    </row>
    <row r="76" spans="1:8">
      <c r="B76" s="78" t="s">
        <v>115</v>
      </c>
      <c r="C76" s="200">
        <v>0</v>
      </c>
      <c r="D76" s="200">
        <v>0</v>
      </c>
      <c r="E76" s="241">
        <v>0</v>
      </c>
      <c r="F76" s="241">
        <v>0</v>
      </c>
      <c r="G76" s="242">
        <f>SUM(C76:F76)</f>
        <v>0</v>
      </c>
    </row>
    <row r="77" spans="1:8">
      <c r="C77" s="193"/>
      <c r="D77" s="193"/>
      <c r="E77" s="193"/>
      <c r="F77" s="193"/>
      <c r="G77" s="193"/>
      <c r="H77" s="193"/>
    </row>
    <row r="79" spans="1:8">
      <c r="A79" s="3">
        <v>5</v>
      </c>
      <c r="B79" s="101" t="s">
        <v>1</v>
      </c>
      <c r="C79" s="223" t="s">
        <v>85</v>
      </c>
      <c r="D79" s="223"/>
      <c r="E79" s="223"/>
      <c r="F79" s="223"/>
      <c r="G79" s="222"/>
      <c r="H79" s="223"/>
    </row>
    <row r="80" spans="1:8">
      <c r="B80" s="76" t="s">
        <v>2</v>
      </c>
      <c r="C80" s="104" t="s">
        <v>336</v>
      </c>
      <c r="D80" s="223"/>
      <c r="E80" s="223"/>
      <c r="F80" s="223"/>
      <c r="G80" s="222"/>
      <c r="H80" s="223"/>
    </row>
    <row r="81" spans="1:8">
      <c r="B81" s="76" t="s">
        <v>3</v>
      </c>
      <c r="C81" s="104" t="s">
        <v>154</v>
      </c>
      <c r="D81" s="223"/>
      <c r="E81" s="223"/>
      <c r="F81" s="223"/>
      <c r="G81" s="222"/>
      <c r="H81" s="223"/>
    </row>
    <row r="82" spans="1:8">
      <c r="B82" s="76" t="s">
        <v>4</v>
      </c>
      <c r="C82" s="104" t="s">
        <v>155</v>
      </c>
      <c r="D82" s="104"/>
      <c r="E82" s="104"/>
      <c r="F82" s="104"/>
      <c r="G82" s="6"/>
      <c r="H82" s="104"/>
    </row>
    <row r="83" spans="1:8">
      <c r="B83" s="76" t="s">
        <v>5</v>
      </c>
      <c r="C83" s="104" t="s">
        <v>232</v>
      </c>
      <c r="D83" s="104"/>
      <c r="E83" s="104"/>
      <c r="F83" s="104"/>
      <c r="G83" s="6"/>
      <c r="H83" s="104"/>
    </row>
    <row r="84" spans="1:8">
      <c r="B84" s="76" t="s">
        <v>6</v>
      </c>
      <c r="C84" s="104" t="s">
        <v>136</v>
      </c>
      <c r="D84" s="104"/>
      <c r="E84" s="104"/>
      <c r="F84" s="104"/>
      <c r="G84" s="6"/>
      <c r="H84" s="104"/>
    </row>
    <row r="85" spans="1:8">
      <c r="B85" s="76" t="s">
        <v>8</v>
      </c>
      <c r="C85" s="104" t="s">
        <v>335</v>
      </c>
      <c r="D85" s="104"/>
      <c r="E85" s="104"/>
      <c r="F85" s="104"/>
      <c r="G85" s="6"/>
      <c r="H85" s="104"/>
    </row>
    <row r="86" spans="1:8">
      <c r="B86" s="189" t="s">
        <v>9</v>
      </c>
      <c r="C86" s="190" t="s">
        <v>144</v>
      </c>
      <c r="D86" s="104"/>
      <c r="E86" s="104"/>
      <c r="F86" s="104"/>
      <c r="G86" s="6"/>
      <c r="H86" s="104"/>
    </row>
    <row r="87" spans="1:8">
      <c r="B87" s="76" t="s">
        <v>11</v>
      </c>
      <c r="C87" s="104" t="s">
        <v>337</v>
      </c>
      <c r="E87" s="104"/>
      <c r="F87" s="104"/>
      <c r="G87" s="6"/>
      <c r="H87" s="104"/>
    </row>
    <row r="89" spans="1:8" ht="13.5" thickBot="1"/>
    <row r="90" spans="1:8" ht="38.25">
      <c r="C90" s="180" t="s">
        <v>173</v>
      </c>
      <c r="D90" s="180" t="s">
        <v>174</v>
      </c>
      <c r="E90" s="180" t="s">
        <v>178</v>
      </c>
      <c r="F90" s="156" t="s">
        <v>78</v>
      </c>
      <c r="G90" s="238" t="s">
        <v>14</v>
      </c>
    </row>
    <row r="91" spans="1:8">
      <c r="B91" s="197" t="s">
        <v>15</v>
      </c>
      <c r="C91" s="7">
        <v>1468000</v>
      </c>
      <c r="D91" s="7">
        <v>123265</v>
      </c>
      <c r="E91" s="7">
        <v>627116</v>
      </c>
      <c r="F91" s="243">
        <v>44300</v>
      </c>
      <c r="G91" s="240" t="s">
        <v>16</v>
      </c>
    </row>
    <row r="92" spans="1:8">
      <c r="B92" s="197" t="s">
        <v>17</v>
      </c>
      <c r="C92" s="7">
        <v>1468000</v>
      </c>
      <c r="D92" s="7">
        <v>123265</v>
      </c>
      <c r="E92" s="7">
        <v>627116</v>
      </c>
      <c r="F92" s="243">
        <v>44300</v>
      </c>
      <c r="G92" s="199" t="s">
        <v>16</v>
      </c>
    </row>
    <row r="93" spans="1:8" ht="13.5" thickBot="1">
      <c r="B93" s="82" t="s">
        <v>115</v>
      </c>
      <c r="C93" s="228">
        <v>0</v>
      </c>
      <c r="D93" s="228">
        <v>0</v>
      </c>
      <c r="E93" s="228">
        <v>0</v>
      </c>
      <c r="F93" s="228">
        <v>0</v>
      </c>
      <c r="G93" s="14">
        <f>SUM(C93:F93)</f>
        <v>0</v>
      </c>
    </row>
    <row r="94" spans="1:8" ht="13.5" thickTop="1">
      <c r="C94" s="193"/>
      <c r="D94" s="193"/>
      <c r="E94" s="193"/>
      <c r="F94" s="193"/>
      <c r="G94" s="193"/>
    </row>
    <row r="96" spans="1:8">
      <c r="A96" s="3">
        <v>6</v>
      </c>
      <c r="B96" s="101" t="s">
        <v>1</v>
      </c>
      <c r="C96" s="223" t="s">
        <v>86</v>
      </c>
      <c r="D96" s="223"/>
      <c r="E96" s="223"/>
      <c r="F96" s="223"/>
      <c r="G96" s="222"/>
      <c r="H96" s="223"/>
    </row>
    <row r="97" spans="2:9">
      <c r="B97" s="76" t="s">
        <v>2</v>
      </c>
      <c r="C97" s="104" t="s">
        <v>137</v>
      </c>
      <c r="D97" s="223"/>
      <c r="E97" s="223"/>
      <c r="F97" s="223"/>
      <c r="G97" s="222"/>
      <c r="H97" s="223"/>
    </row>
    <row r="98" spans="2:9">
      <c r="B98" s="76" t="s">
        <v>3</v>
      </c>
      <c r="C98" s="104" t="s">
        <v>233</v>
      </c>
      <c r="D98" s="223"/>
      <c r="E98" s="223"/>
      <c r="F98" s="223"/>
      <c r="G98" s="222"/>
      <c r="H98" s="223"/>
    </row>
    <row r="99" spans="2:9">
      <c r="B99" s="76" t="s">
        <v>4</v>
      </c>
      <c r="C99" s="104" t="s">
        <v>271</v>
      </c>
      <c r="D99" s="104"/>
      <c r="E99" s="104"/>
      <c r="F99" s="104"/>
      <c r="G99" s="6"/>
      <c r="H99" s="104"/>
    </row>
    <row r="100" spans="2:9">
      <c r="B100" s="76" t="s">
        <v>5</v>
      </c>
      <c r="C100" s="104" t="s">
        <v>234</v>
      </c>
      <c r="D100" s="104"/>
      <c r="E100" s="104"/>
      <c r="F100" s="104"/>
      <c r="G100" s="6"/>
      <c r="H100" s="104"/>
    </row>
    <row r="101" spans="2:9">
      <c r="B101" s="76" t="s">
        <v>6</v>
      </c>
      <c r="C101" s="104" t="s">
        <v>82</v>
      </c>
      <c r="D101" s="104"/>
      <c r="E101" s="104"/>
      <c r="F101" s="104"/>
      <c r="G101" s="6"/>
      <c r="H101" s="104"/>
    </row>
    <row r="102" spans="2:9">
      <c r="B102" s="76" t="s">
        <v>157</v>
      </c>
      <c r="C102" s="104" t="s">
        <v>235</v>
      </c>
      <c r="D102" s="104"/>
      <c r="E102" s="104"/>
      <c r="F102" s="104"/>
      <c r="G102" s="6"/>
      <c r="H102" s="104"/>
    </row>
    <row r="103" spans="2:9">
      <c r="B103" s="76"/>
      <c r="C103" s="104" t="s">
        <v>236</v>
      </c>
      <c r="D103" s="104"/>
      <c r="E103" s="104"/>
      <c r="F103" s="104"/>
      <c r="G103" s="6"/>
      <c r="H103" s="104"/>
    </row>
    <row r="104" spans="2:9">
      <c r="B104" s="76" t="s">
        <v>8</v>
      </c>
      <c r="C104" s="104" t="s">
        <v>237</v>
      </c>
      <c r="D104" s="104"/>
      <c r="E104" s="104"/>
      <c r="F104" s="104"/>
      <c r="G104" s="6"/>
      <c r="H104" s="104"/>
    </row>
    <row r="105" spans="2:9">
      <c r="B105" s="76"/>
      <c r="C105" s="104" t="s">
        <v>238</v>
      </c>
      <c r="D105" s="104"/>
      <c r="E105" s="104"/>
      <c r="F105" s="104"/>
      <c r="G105" s="6"/>
      <c r="H105" s="104"/>
    </row>
    <row r="106" spans="2:9">
      <c r="B106" s="76"/>
      <c r="C106" s="104" t="s">
        <v>334</v>
      </c>
      <c r="D106" s="104"/>
      <c r="E106" s="104"/>
      <c r="F106" s="104"/>
      <c r="G106" s="6"/>
      <c r="H106" s="104"/>
    </row>
    <row r="107" spans="2:9">
      <c r="B107" s="189" t="s">
        <v>9</v>
      </c>
      <c r="C107" s="190" t="s">
        <v>180</v>
      </c>
      <c r="D107" s="104"/>
      <c r="E107" s="104"/>
      <c r="F107" s="104"/>
      <c r="G107" s="6"/>
      <c r="H107" s="104"/>
    </row>
    <row r="108" spans="2:9">
      <c r="B108" s="76" t="s">
        <v>11</v>
      </c>
      <c r="C108" s="104" t="s">
        <v>337</v>
      </c>
      <c r="E108" s="104"/>
      <c r="F108" s="104"/>
      <c r="G108" s="6"/>
      <c r="H108" s="104"/>
    </row>
    <row r="109" spans="2:9">
      <c r="C109" s="104" t="s">
        <v>245</v>
      </c>
    </row>
    <row r="110" spans="2:9" ht="13.5" thickBot="1"/>
    <row r="111" spans="2:9" ht="76.5">
      <c r="C111" s="180" t="s">
        <v>241</v>
      </c>
      <c r="D111" s="180" t="s">
        <v>273</v>
      </c>
      <c r="E111" s="180" t="s">
        <v>183</v>
      </c>
      <c r="F111" s="184" t="s">
        <v>272</v>
      </c>
      <c r="G111" s="180" t="s">
        <v>138</v>
      </c>
      <c r="H111" s="156" t="s">
        <v>78</v>
      </c>
      <c r="I111" s="238" t="s">
        <v>14</v>
      </c>
    </row>
    <row r="112" spans="2:9">
      <c r="B112" s="197" t="s">
        <v>15</v>
      </c>
      <c r="C112" s="7">
        <v>14330895</v>
      </c>
      <c r="D112" s="7">
        <v>2025164</v>
      </c>
      <c r="E112" s="7">
        <v>116373.94</v>
      </c>
      <c r="F112" s="5">
        <v>79019.94</v>
      </c>
      <c r="G112" s="7">
        <v>50000</v>
      </c>
      <c r="H112" s="243">
        <v>250378.58</v>
      </c>
      <c r="I112" s="240" t="s">
        <v>16</v>
      </c>
    </row>
    <row r="113" spans="2:9">
      <c r="B113" s="197" t="s">
        <v>17</v>
      </c>
      <c r="C113" s="7">
        <v>14330895</v>
      </c>
      <c r="D113" s="7">
        <v>2025164</v>
      </c>
      <c r="E113" s="7">
        <v>116373.94</v>
      </c>
      <c r="F113" s="5">
        <v>79019.94</v>
      </c>
      <c r="G113" s="7">
        <v>50000</v>
      </c>
      <c r="H113" s="243">
        <v>250378.58</v>
      </c>
      <c r="I113" s="199" t="s">
        <v>16</v>
      </c>
    </row>
    <row r="114" spans="2:9" ht="13.5" thickBot="1">
      <c r="B114" s="82" t="s">
        <v>115</v>
      </c>
      <c r="C114" s="228">
        <v>0</v>
      </c>
      <c r="D114" s="228">
        <v>0</v>
      </c>
      <c r="E114" s="228">
        <v>0</v>
      </c>
      <c r="F114" s="228">
        <v>0</v>
      </c>
      <c r="G114" s="228">
        <v>0</v>
      </c>
      <c r="H114" s="228">
        <v>0</v>
      </c>
      <c r="I114" s="14">
        <f>SUM(C114:H114)</f>
        <v>0</v>
      </c>
    </row>
    <row r="115" spans="2:9" ht="13.5" thickTop="1">
      <c r="C115" s="193"/>
      <c r="D115" s="193"/>
      <c r="E115" s="193"/>
      <c r="F115" s="193"/>
      <c r="G115" s="193"/>
      <c r="H115" s="193"/>
    </row>
    <row r="116" spans="2:9" s="244" customFormat="1">
      <c r="C116" s="245"/>
      <c r="D116" s="245"/>
      <c r="E116" s="245"/>
      <c r="F116" s="245"/>
      <c r="G116" s="246"/>
      <c r="H116" s="245"/>
      <c r="I116" s="245"/>
    </row>
    <row r="117" spans="2:9">
      <c r="B117" s="244"/>
      <c r="C117" s="50"/>
      <c r="D117" s="50"/>
      <c r="E117" s="50"/>
    </row>
    <row r="118" spans="2:9">
      <c r="B118" s="244"/>
      <c r="C118" s="50"/>
      <c r="D118" s="50"/>
      <c r="E118" s="50"/>
    </row>
    <row r="119" spans="2:9">
      <c r="B119" s="244"/>
      <c r="C119" s="247"/>
      <c r="D119" s="247"/>
      <c r="E119" s="247"/>
      <c r="F119" s="104"/>
      <c r="G119" s="6"/>
      <c r="H119" s="104"/>
    </row>
    <row r="120" spans="2:9">
      <c r="F120" s="104"/>
      <c r="G120" s="6"/>
      <c r="H120" s="104"/>
    </row>
    <row r="121" spans="2:9" ht="13.5" thickBot="1">
      <c r="B121" s="175"/>
      <c r="C121" s="175"/>
      <c r="D121" s="175"/>
      <c r="E121" s="175"/>
      <c r="F121" s="175"/>
      <c r="G121" s="206"/>
      <c r="H121" s="191" t="s">
        <v>74</v>
      </c>
      <c r="I121" s="83">
        <f>F20+E38+H57+G76+G93+I114</f>
        <v>0</v>
      </c>
    </row>
    <row r="122" spans="2:9" ht="14.25" thickTop="1" thickBot="1">
      <c r="B122" s="175"/>
      <c r="C122" s="175"/>
      <c r="D122" s="175"/>
      <c r="E122" s="175"/>
      <c r="F122" s="175"/>
      <c r="G122" s="175"/>
      <c r="H122" s="175"/>
      <c r="I122" s="175"/>
    </row>
    <row r="123" spans="2:9">
      <c r="B123" s="175"/>
      <c r="C123" s="175"/>
      <c r="D123" s="175"/>
      <c r="E123" s="175"/>
      <c r="F123" s="175"/>
      <c r="G123" s="175"/>
      <c r="H123" s="175"/>
      <c r="I123" s="202" t="s">
        <v>14</v>
      </c>
    </row>
    <row r="124" spans="2:9" ht="25.5">
      <c r="B124" s="203" t="s">
        <v>75</v>
      </c>
      <c r="C124" s="65" t="s">
        <v>16</v>
      </c>
      <c r="D124" s="65" t="s">
        <v>16</v>
      </c>
      <c r="E124" s="65" t="s">
        <v>16</v>
      </c>
      <c r="F124" s="65" t="s">
        <v>16</v>
      </c>
      <c r="G124" s="65" t="s">
        <v>16</v>
      </c>
      <c r="H124" s="65" t="s">
        <v>16</v>
      </c>
      <c r="I124" s="204">
        <v>0</v>
      </c>
    </row>
    <row r="125" spans="2:9" ht="13.5" thickBot="1">
      <c r="B125" s="205" t="s">
        <v>24</v>
      </c>
      <c r="C125" s="67" t="s">
        <v>16</v>
      </c>
      <c r="D125" s="67" t="s">
        <v>16</v>
      </c>
      <c r="E125" s="67" t="s">
        <v>16</v>
      </c>
      <c r="F125" s="67" t="s">
        <v>16</v>
      </c>
      <c r="G125" s="67" t="s">
        <v>16</v>
      </c>
      <c r="H125" s="67" t="s">
        <v>16</v>
      </c>
      <c r="I125" s="83">
        <f>I121*I124</f>
        <v>0</v>
      </c>
    </row>
    <row r="126" spans="2:9" ht="13.5" thickTop="1">
      <c r="B126" s="175"/>
      <c r="C126" s="206"/>
      <c r="D126" s="206"/>
      <c r="E126" s="206"/>
      <c r="F126" s="206"/>
      <c r="G126" s="206"/>
      <c r="H126" s="206"/>
      <c r="I126" s="206"/>
    </row>
    <row r="127" spans="2:9" ht="13.5" thickBot="1">
      <c r="B127" s="175"/>
      <c r="C127" s="206"/>
      <c r="D127" s="206"/>
      <c r="E127" s="206"/>
      <c r="F127" s="206"/>
      <c r="G127" s="206"/>
      <c r="H127" s="68" t="s">
        <v>25</v>
      </c>
      <c r="I127" s="83">
        <f>I121-I125</f>
        <v>0</v>
      </c>
    </row>
    <row r="128" spans="2:9" ht="13.5" thickTop="1">
      <c r="B128" s="175"/>
      <c r="C128" s="206"/>
      <c r="D128" s="206"/>
      <c r="E128" s="206"/>
      <c r="F128" s="206"/>
      <c r="G128" s="206"/>
      <c r="H128" s="206"/>
      <c r="I128" s="206"/>
    </row>
    <row r="129" spans="2:9" ht="13.5" thickBot="1">
      <c r="B129" s="207"/>
      <c r="C129" s="208"/>
      <c r="D129" s="207"/>
      <c r="E129" s="207"/>
      <c r="F129" s="207"/>
      <c r="G129" s="207"/>
      <c r="H129" s="69" t="s">
        <v>98</v>
      </c>
      <c r="I129" s="90">
        <f>I127*3</f>
        <v>0</v>
      </c>
    </row>
    <row r="130" spans="2:9" ht="13.5" thickTop="1"/>
  </sheetData>
  <phoneticPr fontId="2" type="noConversion"/>
  <pageMargins left="0.39370078740157483" right="0.31496062992125984" top="0.55118110236220474" bottom="0.47244094488188981" header="0.27559055118110237" footer="0.31496062992125984"/>
  <pageSetup paperSize="9" scale="83" fitToHeight="9" orientation="landscape" horizontalDpi="300" verticalDpi="300" r:id="rId1"/>
  <headerFooter alignWithMargins="0">
    <oddFooter>&amp;L&amp;8Zał.. 1a  - FORMULARZ OFRERTOWY 2&amp;R&amp;8Powiat Wrocławski str. &amp;P z &amp;N</oddFooter>
  </headerFooter>
  <rowBreaks count="3" manualBreakCount="3">
    <brk id="21" max="10" man="1"/>
    <brk id="58" max="10" man="1"/>
    <brk id="94" max="10" man="1"/>
  </rowBreaks>
  <colBreaks count="1" manualBreakCount="1">
    <brk id="11" max="1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6"/>
  <sheetViews>
    <sheetView tabSelected="1" zoomScaleNormal="100" workbookViewId="0">
      <selection activeCell="I17" sqref="I17"/>
    </sheetView>
  </sheetViews>
  <sheetFormatPr defaultRowHeight="12.75"/>
  <cols>
    <col min="7" max="7" width="15.42578125" customWidth="1"/>
  </cols>
  <sheetData>
    <row r="5" spans="2:7" ht="15">
      <c r="B5" s="84" t="s">
        <v>162</v>
      </c>
      <c r="E5" s="85"/>
    </row>
    <row r="6" spans="2:7" ht="14.25">
      <c r="E6" s="85"/>
    </row>
    <row r="7" spans="2:7" ht="14.25">
      <c r="B7" s="86" t="s">
        <v>163</v>
      </c>
      <c r="E7" s="85"/>
    </row>
    <row r="8" spans="2:7" ht="14.25">
      <c r="E8" s="85"/>
    </row>
    <row r="9" spans="2:7" ht="14.25">
      <c r="G9" s="85"/>
    </row>
    <row r="10" spans="2:7" ht="14.25">
      <c r="D10" t="s">
        <v>164</v>
      </c>
      <c r="G10" s="87">
        <f>'Zał. 1a. FORMULARZ-1'!J217</f>
        <v>0</v>
      </c>
    </row>
    <row r="11" spans="2:7" ht="14.25">
      <c r="G11" s="85"/>
    </row>
    <row r="12" spans="2:7" ht="14.25">
      <c r="D12" t="s">
        <v>165</v>
      </c>
      <c r="G12" s="87">
        <f>'Zał. 1a. FORMULARZ-2'!I129</f>
        <v>0</v>
      </c>
    </row>
    <row r="13" spans="2:7" ht="14.25">
      <c r="G13" s="85"/>
    </row>
    <row r="14" spans="2:7" ht="14.25">
      <c r="G14" s="85"/>
    </row>
    <row r="15" spans="2:7" ht="15" thickBot="1">
      <c r="G15" s="85"/>
    </row>
    <row r="16" spans="2:7" ht="18.75" thickBot="1">
      <c r="F16" s="88" t="s">
        <v>166</v>
      </c>
      <c r="G16" s="89">
        <f>SUM(G10:G15)</f>
        <v>0</v>
      </c>
    </row>
  </sheetData>
  <phoneticPr fontId="0" type="noConversion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Zał. 1a. FORMULARZ-1</vt:lpstr>
      <vt:lpstr>Zał. 2. FORMULARZ-2</vt:lpstr>
      <vt:lpstr>Zał. 1a. FORMULARZ-2</vt:lpstr>
      <vt:lpstr> Oferta za 3 lata łącznie</vt:lpstr>
      <vt:lpstr>' Oferta za 3 lata łącznie'!Obszar_wydruku</vt:lpstr>
      <vt:lpstr>'Zał. 1a. FORMULARZ-1'!Obszar_wydruku</vt:lpstr>
      <vt:lpstr>'Zał. 1a. FORMULARZ-2'!Obszar_wydruku</vt:lpstr>
      <vt:lpstr>'Zał. 2. FORMULARZ-2'!Obszar_wydruku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Watras</dc:creator>
  <cp:lastModifiedBy>Izabela Szadziewska</cp:lastModifiedBy>
  <cp:lastPrinted>2020-06-22T09:15:48Z</cp:lastPrinted>
  <dcterms:created xsi:type="dcterms:W3CDTF">2010-12-05T21:24:50Z</dcterms:created>
  <dcterms:modified xsi:type="dcterms:W3CDTF">2020-06-25T09:48:47Z</dcterms:modified>
</cp:coreProperties>
</file>